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Image Share\Информатика\П322 Сдача нормативов\"/>
    </mc:Choice>
  </mc:AlternateContent>
  <xr:revisionPtr revIDLastSave="0" documentId="8_{6D4498D6-E9D9-4281-A1BF-6431DFD73901}" xr6:coauthVersionLast="47" xr6:coauthVersionMax="47" xr10:uidLastSave="{00000000-0000-0000-0000-000000000000}"/>
  <bookViews>
    <workbookView xWindow="-120" yWindow="-120" windowWidth="29040" windowHeight="15840" firstSheet="5" xr2:uid="{8E363D99-2A4A-40C5-BF68-D9B7DCEDF503}"/>
  </bookViews>
  <sheets>
    <sheet name="Соревнования" sheetId="1" r:id="rId1"/>
    <sheet name="Формулы" sheetId="2" r:id="rId2"/>
    <sheet name="Таблица" sheetId="3" r:id="rId3"/>
    <sheet name="Сортировка по бегу" sheetId="4" r:id="rId4"/>
    <sheet name="Сортировка по прыжкам" sheetId="5" r:id="rId5"/>
    <sheet name="Сдача норматива по бегу" sheetId="6" r:id="rId6"/>
    <sheet name="Сдача норматива по прыжкам" sheetId="7" r:id="rId7"/>
    <sheet name="Пятёрка сильнейших по бегу" sheetId="8" r:id="rId8"/>
    <sheet name="Призёры по прыжкам" sheetId="9" r:id="rId9"/>
    <sheet name="Сданы оба норматива" sheetId="10" r:id="rId10"/>
    <sheet name="Не сдали норматив по бегу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1" l="1"/>
  <c r="H31" i="11"/>
  <c r="G31" i="11"/>
  <c r="F31" i="11"/>
  <c r="E31" i="11"/>
  <c r="H30" i="11"/>
  <c r="G30" i="11"/>
  <c r="I30" i="11" s="1"/>
  <c r="F30" i="11"/>
  <c r="E30" i="11"/>
  <c r="H29" i="11"/>
  <c r="I29" i="11" s="1"/>
  <c r="G29" i="11"/>
  <c r="F29" i="11"/>
  <c r="E29" i="11"/>
  <c r="H28" i="11"/>
  <c r="I28" i="11" s="1"/>
  <c r="G28" i="11"/>
  <c r="F28" i="11"/>
  <c r="E28" i="11"/>
  <c r="H27" i="11"/>
  <c r="I27" i="11" s="1"/>
  <c r="G27" i="11"/>
  <c r="F27" i="11"/>
  <c r="E27" i="11"/>
  <c r="H26" i="11"/>
  <c r="G26" i="11"/>
  <c r="I26" i="11" s="1"/>
  <c r="F26" i="11"/>
  <c r="E26" i="11"/>
  <c r="H25" i="11"/>
  <c r="G25" i="11"/>
  <c r="F25" i="11"/>
  <c r="E25" i="11"/>
  <c r="H24" i="11"/>
  <c r="G24" i="11"/>
  <c r="I24" i="11" s="1"/>
  <c r="F24" i="11"/>
  <c r="E24" i="11"/>
  <c r="H23" i="11"/>
  <c r="G23" i="11"/>
  <c r="I23" i="11" s="1"/>
  <c r="F23" i="11"/>
  <c r="E23" i="11"/>
  <c r="H22" i="11"/>
  <c r="G22" i="11"/>
  <c r="I22" i="11" s="1"/>
  <c r="F22" i="11"/>
  <c r="E22" i="11"/>
  <c r="H21" i="11"/>
  <c r="G21" i="11"/>
  <c r="F21" i="11"/>
  <c r="E21" i="11"/>
  <c r="H20" i="11"/>
  <c r="G20" i="11"/>
  <c r="F20" i="11"/>
  <c r="E20" i="11"/>
  <c r="H19" i="11"/>
  <c r="G19" i="11"/>
  <c r="F19" i="11"/>
  <c r="E19" i="11"/>
  <c r="H18" i="11"/>
  <c r="G18" i="11"/>
  <c r="I18" i="11" s="1"/>
  <c r="F18" i="11"/>
  <c r="E18" i="11"/>
  <c r="H17" i="11"/>
  <c r="G17" i="11"/>
  <c r="I17" i="11" s="1"/>
  <c r="F17" i="11"/>
  <c r="E17" i="11"/>
  <c r="H16" i="11"/>
  <c r="G16" i="11"/>
  <c r="I16" i="11" s="1"/>
  <c r="F16" i="11"/>
  <c r="E16" i="11"/>
  <c r="H15" i="11"/>
  <c r="G15" i="11"/>
  <c r="I15" i="11" s="1"/>
  <c r="F15" i="11"/>
  <c r="E15" i="11"/>
  <c r="H14" i="11"/>
  <c r="G14" i="11"/>
  <c r="F14" i="11"/>
  <c r="E14" i="11"/>
  <c r="H13" i="11"/>
  <c r="I13" i="11" s="1"/>
  <c r="G13" i="11"/>
  <c r="F13" i="11"/>
  <c r="E13" i="11"/>
  <c r="H12" i="11"/>
  <c r="I12" i="11" s="1"/>
  <c r="G12" i="11"/>
  <c r="F12" i="11"/>
  <c r="E12" i="11"/>
  <c r="H11" i="11"/>
  <c r="I11" i="11" s="1"/>
  <c r="G11" i="11"/>
  <c r="F11" i="11"/>
  <c r="E11" i="11"/>
  <c r="H10" i="11"/>
  <c r="G10" i="11"/>
  <c r="F10" i="11"/>
  <c r="E10" i="11"/>
  <c r="H9" i="11"/>
  <c r="G9" i="11"/>
  <c r="F9" i="11"/>
  <c r="E9" i="11"/>
  <c r="H8" i="11"/>
  <c r="G8" i="11"/>
  <c r="F8" i="11"/>
  <c r="E8" i="11"/>
  <c r="I7" i="11"/>
  <c r="H7" i="11"/>
  <c r="G7" i="11"/>
  <c r="F7" i="11"/>
  <c r="E7" i="11"/>
  <c r="I31" i="10"/>
  <c r="H31" i="10"/>
  <c r="G31" i="10"/>
  <c r="F31" i="10"/>
  <c r="E31" i="10"/>
  <c r="I30" i="10"/>
  <c r="H30" i="10"/>
  <c r="G30" i="10"/>
  <c r="F30" i="10"/>
  <c r="E30" i="10"/>
  <c r="H29" i="10"/>
  <c r="G29" i="10"/>
  <c r="I29" i="10" s="1"/>
  <c r="F29" i="10"/>
  <c r="E29" i="10"/>
  <c r="H28" i="10"/>
  <c r="G28" i="10"/>
  <c r="I28" i="10" s="1"/>
  <c r="F28" i="10"/>
  <c r="E28" i="10"/>
  <c r="H27" i="10"/>
  <c r="I27" i="10" s="1"/>
  <c r="G27" i="10"/>
  <c r="F27" i="10"/>
  <c r="E27" i="10"/>
  <c r="H26" i="10"/>
  <c r="G26" i="10"/>
  <c r="I26" i="10" s="1"/>
  <c r="F26" i="10"/>
  <c r="E26" i="10"/>
  <c r="H25" i="10"/>
  <c r="G25" i="10"/>
  <c r="I25" i="10" s="1"/>
  <c r="F25" i="10"/>
  <c r="E25" i="10"/>
  <c r="H24" i="10"/>
  <c r="G24" i="10"/>
  <c r="I24" i="10" s="1"/>
  <c r="F24" i="10"/>
  <c r="E24" i="10"/>
  <c r="H23" i="10"/>
  <c r="G23" i="10"/>
  <c r="I23" i="10" s="1"/>
  <c r="F23" i="10"/>
  <c r="E23" i="10"/>
  <c r="I22" i="10"/>
  <c r="H22" i="10"/>
  <c r="G22" i="10"/>
  <c r="F22" i="10"/>
  <c r="E22" i="10"/>
  <c r="H21" i="10"/>
  <c r="G21" i="10"/>
  <c r="I21" i="10" s="1"/>
  <c r="F21" i="10"/>
  <c r="E21" i="10"/>
  <c r="H20" i="10"/>
  <c r="G20" i="10"/>
  <c r="F20" i="10"/>
  <c r="E20" i="10"/>
  <c r="H19" i="10"/>
  <c r="G19" i="10"/>
  <c r="F19" i="10"/>
  <c r="E19" i="10"/>
  <c r="H18" i="10"/>
  <c r="G18" i="10"/>
  <c r="F18" i="10"/>
  <c r="E18" i="10"/>
  <c r="H17" i="10"/>
  <c r="G17" i="10"/>
  <c r="I17" i="10" s="1"/>
  <c r="F17" i="10"/>
  <c r="E17" i="10"/>
  <c r="H16" i="10"/>
  <c r="G16" i="10"/>
  <c r="I16" i="10" s="1"/>
  <c r="F16" i="10"/>
  <c r="E16" i="10"/>
  <c r="H15" i="10"/>
  <c r="I15" i="10" s="1"/>
  <c r="G15" i="10"/>
  <c r="F15" i="10"/>
  <c r="E15" i="10"/>
  <c r="I14" i="10"/>
  <c r="H14" i="10"/>
  <c r="G14" i="10"/>
  <c r="F14" i="10"/>
  <c r="E14" i="10"/>
  <c r="H13" i="10"/>
  <c r="G13" i="10"/>
  <c r="I13" i="10" s="1"/>
  <c r="F13" i="10"/>
  <c r="E13" i="10"/>
  <c r="H12" i="10"/>
  <c r="G12" i="10"/>
  <c r="I12" i="10" s="1"/>
  <c r="F12" i="10"/>
  <c r="E12" i="10"/>
  <c r="H11" i="10"/>
  <c r="G11" i="10"/>
  <c r="F11" i="10"/>
  <c r="E11" i="10"/>
  <c r="H10" i="10"/>
  <c r="G10" i="10"/>
  <c r="I10" i="10" s="1"/>
  <c r="F10" i="10"/>
  <c r="E10" i="10"/>
  <c r="H9" i="10"/>
  <c r="G9" i="10"/>
  <c r="I9" i="10" s="1"/>
  <c r="F9" i="10"/>
  <c r="E9" i="10"/>
  <c r="H8" i="10"/>
  <c r="G8" i="10"/>
  <c r="I8" i="10" s="1"/>
  <c r="F8" i="10"/>
  <c r="E8" i="10"/>
  <c r="H7" i="10"/>
  <c r="G7" i="10"/>
  <c r="I7" i="10" s="1"/>
  <c r="F7" i="10"/>
  <c r="E7" i="10"/>
  <c r="I31" i="9"/>
  <c r="H31" i="9"/>
  <c r="G31" i="9"/>
  <c r="F31" i="9"/>
  <c r="E31" i="9"/>
  <c r="I30" i="9"/>
  <c r="H30" i="9"/>
  <c r="G30" i="9"/>
  <c r="F30" i="9"/>
  <c r="E30" i="9"/>
  <c r="H29" i="9"/>
  <c r="G29" i="9"/>
  <c r="I29" i="9" s="1"/>
  <c r="F29" i="9"/>
  <c r="E29" i="9"/>
  <c r="H28" i="9"/>
  <c r="G28" i="9"/>
  <c r="I28" i="9" s="1"/>
  <c r="F28" i="9"/>
  <c r="E28" i="9"/>
  <c r="H27" i="9"/>
  <c r="I27" i="9" s="1"/>
  <c r="G27" i="9"/>
  <c r="F27" i="9"/>
  <c r="E27" i="9"/>
  <c r="H26" i="9"/>
  <c r="G26" i="9"/>
  <c r="I26" i="9" s="1"/>
  <c r="F26" i="9"/>
  <c r="E26" i="9"/>
  <c r="H25" i="9"/>
  <c r="G25" i="9"/>
  <c r="I25" i="9" s="1"/>
  <c r="F25" i="9"/>
  <c r="E25" i="9"/>
  <c r="H24" i="9"/>
  <c r="G24" i="9"/>
  <c r="I24" i="9" s="1"/>
  <c r="F24" i="9"/>
  <c r="E24" i="9"/>
  <c r="H23" i="9"/>
  <c r="G23" i="9"/>
  <c r="I23" i="9" s="1"/>
  <c r="F23" i="9"/>
  <c r="E23" i="9"/>
  <c r="H22" i="9"/>
  <c r="I22" i="9" s="1"/>
  <c r="G22" i="9"/>
  <c r="F22" i="9"/>
  <c r="E22" i="9"/>
  <c r="H21" i="9"/>
  <c r="G21" i="9"/>
  <c r="F21" i="9"/>
  <c r="E21" i="9"/>
  <c r="H20" i="9"/>
  <c r="G20" i="9"/>
  <c r="F20" i="9"/>
  <c r="E20" i="9"/>
  <c r="H19" i="9"/>
  <c r="I19" i="9" s="1"/>
  <c r="G19" i="9"/>
  <c r="F19" i="9"/>
  <c r="E19" i="9"/>
  <c r="H18" i="9"/>
  <c r="G18" i="9"/>
  <c r="I18" i="9" s="1"/>
  <c r="F18" i="9"/>
  <c r="E18" i="9"/>
  <c r="H17" i="9"/>
  <c r="G17" i="9"/>
  <c r="F17" i="9"/>
  <c r="E17" i="9"/>
  <c r="H16" i="9"/>
  <c r="G16" i="9"/>
  <c r="I16" i="9" s="1"/>
  <c r="F16" i="9"/>
  <c r="E16" i="9"/>
  <c r="I15" i="9"/>
  <c r="H15" i="9"/>
  <c r="G15" i="9"/>
  <c r="F15" i="9"/>
  <c r="E15" i="9"/>
  <c r="H14" i="9"/>
  <c r="G14" i="9"/>
  <c r="I14" i="9" s="1"/>
  <c r="F14" i="9"/>
  <c r="E14" i="9"/>
  <c r="H13" i="9"/>
  <c r="G13" i="9"/>
  <c r="I13" i="9" s="1"/>
  <c r="F13" i="9"/>
  <c r="E13" i="9"/>
  <c r="H12" i="9"/>
  <c r="G12" i="9"/>
  <c r="I12" i="9" s="1"/>
  <c r="F12" i="9"/>
  <c r="E12" i="9"/>
  <c r="H11" i="9"/>
  <c r="G11" i="9"/>
  <c r="F11" i="9"/>
  <c r="E11" i="9"/>
  <c r="H10" i="9"/>
  <c r="G10" i="9"/>
  <c r="I10" i="9" s="1"/>
  <c r="F10" i="9"/>
  <c r="E10" i="9"/>
  <c r="H9" i="9"/>
  <c r="G9" i="9"/>
  <c r="I9" i="9" s="1"/>
  <c r="F9" i="9"/>
  <c r="E9" i="9"/>
  <c r="H8" i="9"/>
  <c r="G8" i="9"/>
  <c r="I8" i="9" s="1"/>
  <c r="F8" i="9"/>
  <c r="E8" i="9"/>
  <c r="H7" i="9"/>
  <c r="G7" i="9"/>
  <c r="I7" i="9" s="1"/>
  <c r="F7" i="9"/>
  <c r="E7" i="9"/>
  <c r="I31" i="8"/>
  <c r="H31" i="8"/>
  <c r="G31" i="8"/>
  <c r="F31" i="8"/>
  <c r="E31" i="8"/>
  <c r="I30" i="8"/>
  <c r="H30" i="8"/>
  <c r="G30" i="8"/>
  <c r="F30" i="8"/>
  <c r="E30" i="8"/>
  <c r="H29" i="8"/>
  <c r="G29" i="8"/>
  <c r="I29" i="8" s="1"/>
  <c r="F29" i="8"/>
  <c r="E29" i="8"/>
  <c r="H28" i="8"/>
  <c r="G28" i="8"/>
  <c r="I28" i="8" s="1"/>
  <c r="F28" i="8"/>
  <c r="E28" i="8"/>
  <c r="H27" i="8"/>
  <c r="I27" i="8" s="1"/>
  <c r="G27" i="8"/>
  <c r="F27" i="8"/>
  <c r="E27" i="8"/>
  <c r="H26" i="8"/>
  <c r="G26" i="8"/>
  <c r="I26" i="8" s="1"/>
  <c r="F26" i="8"/>
  <c r="E26" i="8"/>
  <c r="H25" i="8"/>
  <c r="G25" i="8"/>
  <c r="I25" i="8" s="1"/>
  <c r="F25" i="8"/>
  <c r="E25" i="8"/>
  <c r="H24" i="8"/>
  <c r="G24" i="8"/>
  <c r="I24" i="8" s="1"/>
  <c r="F24" i="8"/>
  <c r="E24" i="8"/>
  <c r="H23" i="8"/>
  <c r="I23" i="8" s="1"/>
  <c r="G23" i="8"/>
  <c r="F23" i="8"/>
  <c r="E23" i="8"/>
  <c r="I22" i="8"/>
  <c r="H22" i="8"/>
  <c r="G22" i="8"/>
  <c r="F22" i="8"/>
  <c r="E22" i="8"/>
  <c r="H21" i="8"/>
  <c r="G21" i="8"/>
  <c r="I21" i="8" s="1"/>
  <c r="F21" i="8"/>
  <c r="E21" i="8"/>
  <c r="H20" i="8"/>
  <c r="G20" i="8"/>
  <c r="F20" i="8"/>
  <c r="E20" i="8"/>
  <c r="H19" i="8"/>
  <c r="G19" i="8"/>
  <c r="F19" i="8"/>
  <c r="E19" i="8"/>
  <c r="H18" i="8"/>
  <c r="G18" i="8"/>
  <c r="I18" i="8" s="1"/>
  <c r="F18" i="8"/>
  <c r="E18" i="8"/>
  <c r="H17" i="8"/>
  <c r="G17" i="8"/>
  <c r="I17" i="8" s="1"/>
  <c r="F17" i="8"/>
  <c r="E17" i="8"/>
  <c r="H16" i="8"/>
  <c r="G16" i="8"/>
  <c r="I16" i="8" s="1"/>
  <c r="F16" i="8"/>
  <c r="E16" i="8"/>
  <c r="H15" i="8"/>
  <c r="G15" i="8"/>
  <c r="I15" i="8" s="1"/>
  <c r="F15" i="8"/>
  <c r="E15" i="8"/>
  <c r="H14" i="8"/>
  <c r="G14" i="8"/>
  <c r="I14" i="8" s="1"/>
  <c r="F14" i="8"/>
  <c r="E14" i="8"/>
  <c r="H13" i="8"/>
  <c r="G13" i="8"/>
  <c r="I13" i="8" s="1"/>
  <c r="F13" i="8"/>
  <c r="E13" i="8"/>
  <c r="H12" i="8"/>
  <c r="G12" i="8"/>
  <c r="I12" i="8" s="1"/>
  <c r="F12" i="8"/>
  <c r="E12" i="8"/>
  <c r="H11" i="8"/>
  <c r="G11" i="8"/>
  <c r="F11" i="8"/>
  <c r="E11" i="8"/>
  <c r="H10" i="8"/>
  <c r="G10" i="8"/>
  <c r="I10" i="8" s="1"/>
  <c r="F10" i="8"/>
  <c r="E10" i="8"/>
  <c r="H9" i="8"/>
  <c r="G9" i="8"/>
  <c r="I9" i="8" s="1"/>
  <c r="F9" i="8"/>
  <c r="E9" i="8"/>
  <c r="H8" i="8"/>
  <c r="G8" i="8"/>
  <c r="I8" i="8" s="1"/>
  <c r="F8" i="8"/>
  <c r="E8" i="8"/>
  <c r="H7" i="8"/>
  <c r="I7" i="8" s="1"/>
  <c r="G7" i="8"/>
  <c r="F7" i="8"/>
  <c r="E7" i="8"/>
  <c r="I31" i="7"/>
  <c r="H31" i="7"/>
  <c r="G31" i="7"/>
  <c r="F31" i="7"/>
  <c r="E31" i="7"/>
  <c r="H30" i="7"/>
  <c r="G30" i="7"/>
  <c r="I30" i="7" s="1"/>
  <c r="F30" i="7"/>
  <c r="E30" i="7"/>
  <c r="I29" i="7"/>
  <c r="H29" i="7"/>
  <c r="G29" i="7"/>
  <c r="F29" i="7"/>
  <c r="E29" i="7"/>
  <c r="H28" i="7"/>
  <c r="I28" i="7" s="1"/>
  <c r="G28" i="7"/>
  <c r="F28" i="7"/>
  <c r="E28" i="7"/>
  <c r="I27" i="7"/>
  <c r="H27" i="7"/>
  <c r="G27" i="7"/>
  <c r="F27" i="7"/>
  <c r="E27" i="7"/>
  <c r="H26" i="7"/>
  <c r="G26" i="7"/>
  <c r="I26" i="7" s="1"/>
  <c r="F26" i="7"/>
  <c r="E26" i="7"/>
  <c r="H25" i="7"/>
  <c r="G25" i="7"/>
  <c r="I25" i="7" s="1"/>
  <c r="F25" i="7"/>
  <c r="E25" i="7"/>
  <c r="H24" i="7"/>
  <c r="G24" i="7"/>
  <c r="F24" i="7"/>
  <c r="E24" i="7"/>
  <c r="H23" i="7"/>
  <c r="I23" i="7" s="1"/>
  <c r="G23" i="7"/>
  <c r="F23" i="7"/>
  <c r="E23" i="7"/>
  <c r="H22" i="7"/>
  <c r="G22" i="7"/>
  <c r="F22" i="7"/>
  <c r="E22" i="7"/>
  <c r="H21" i="7"/>
  <c r="G21" i="7"/>
  <c r="I21" i="7" s="1"/>
  <c r="F21" i="7"/>
  <c r="E21" i="7"/>
  <c r="H20" i="7"/>
  <c r="G20" i="7"/>
  <c r="F20" i="7"/>
  <c r="E20" i="7"/>
  <c r="H19" i="7"/>
  <c r="G19" i="7"/>
  <c r="I19" i="7" s="1"/>
  <c r="F19" i="7"/>
  <c r="E19" i="7"/>
  <c r="H18" i="7"/>
  <c r="G18" i="7"/>
  <c r="I18" i="7" s="1"/>
  <c r="F18" i="7"/>
  <c r="E18" i="7"/>
  <c r="H17" i="7"/>
  <c r="G17" i="7"/>
  <c r="F17" i="7"/>
  <c r="E17" i="7"/>
  <c r="H16" i="7"/>
  <c r="G16" i="7"/>
  <c r="F16" i="7"/>
  <c r="E16" i="7"/>
  <c r="H15" i="7"/>
  <c r="G15" i="7"/>
  <c r="I15" i="7" s="1"/>
  <c r="F15" i="7"/>
  <c r="E15" i="7"/>
  <c r="H14" i="7"/>
  <c r="G14" i="7"/>
  <c r="I14" i="7" s="1"/>
  <c r="F14" i="7"/>
  <c r="E14" i="7"/>
  <c r="H13" i="7"/>
  <c r="I13" i="7" s="1"/>
  <c r="G13" i="7"/>
  <c r="F13" i="7"/>
  <c r="E13" i="7"/>
  <c r="H12" i="7"/>
  <c r="I12" i="7" s="1"/>
  <c r="G12" i="7"/>
  <c r="F12" i="7"/>
  <c r="E12" i="7"/>
  <c r="I11" i="7"/>
  <c r="H11" i="7"/>
  <c r="G11" i="7"/>
  <c r="F11" i="7"/>
  <c r="E11" i="7"/>
  <c r="H10" i="7"/>
  <c r="G10" i="7"/>
  <c r="I10" i="7" s="1"/>
  <c r="F10" i="7"/>
  <c r="E10" i="7"/>
  <c r="H9" i="7"/>
  <c r="G9" i="7"/>
  <c r="I9" i="7" s="1"/>
  <c r="F9" i="7"/>
  <c r="E9" i="7"/>
  <c r="H8" i="7"/>
  <c r="G8" i="7"/>
  <c r="F8" i="7"/>
  <c r="E8" i="7"/>
  <c r="H7" i="7"/>
  <c r="G7" i="7"/>
  <c r="I7" i="7" s="1"/>
  <c r="F7" i="7"/>
  <c r="E7" i="7"/>
  <c r="H31" i="6"/>
  <c r="G31" i="6"/>
  <c r="I31" i="6" s="1"/>
  <c r="F31" i="6"/>
  <c r="E31" i="6"/>
  <c r="H30" i="6"/>
  <c r="G30" i="6"/>
  <c r="I30" i="6" s="1"/>
  <c r="F30" i="6"/>
  <c r="E30" i="6"/>
  <c r="H29" i="6"/>
  <c r="G29" i="6"/>
  <c r="I29" i="6" s="1"/>
  <c r="F29" i="6"/>
  <c r="E29" i="6"/>
  <c r="I28" i="6"/>
  <c r="H28" i="6"/>
  <c r="G28" i="6"/>
  <c r="F28" i="6"/>
  <c r="E28" i="6"/>
  <c r="H27" i="6"/>
  <c r="G27" i="6"/>
  <c r="I27" i="6" s="1"/>
  <c r="F27" i="6"/>
  <c r="E27" i="6"/>
  <c r="H26" i="6"/>
  <c r="G26" i="6"/>
  <c r="I26" i="6" s="1"/>
  <c r="F26" i="6"/>
  <c r="E26" i="6"/>
  <c r="H25" i="6"/>
  <c r="G25" i="6"/>
  <c r="F25" i="6"/>
  <c r="E25" i="6"/>
  <c r="H24" i="6"/>
  <c r="G24" i="6"/>
  <c r="I24" i="6" s="1"/>
  <c r="F24" i="6"/>
  <c r="E24" i="6"/>
  <c r="H23" i="6"/>
  <c r="I23" i="6" s="1"/>
  <c r="G23" i="6"/>
  <c r="F23" i="6"/>
  <c r="E23" i="6"/>
  <c r="H22" i="6"/>
  <c r="G22" i="6"/>
  <c r="F22" i="6"/>
  <c r="E22" i="6"/>
  <c r="H21" i="6"/>
  <c r="G21" i="6"/>
  <c r="F21" i="6"/>
  <c r="E21" i="6"/>
  <c r="H20" i="6"/>
  <c r="G20" i="6"/>
  <c r="I20" i="6" s="1"/>
  <c r="F20" i="6"/>
  <c r="E20" i="6"/>
  <c r="H19" i="6"/>
  <c r="G19" i="6"/>
  <c r="I19" i="6" s="1"/>
  <c r="F19" i="6"/>
  <c r="E19" i="6"/>
  <c r="H18" i="6"/>
  <c r="G18" i="6"/>
  <c r="I18" i="6" s="1"/>
  <c r="F18" i="6"/>
  <c r="E18" i="6"/>
  <c r="H17" i="6"/>
  <c r="G17" i="6"/>
  <c r="F17" i="6"/>
  <c r="E17" i="6"/>
  <c r="H16" i="6"/>
  <c r="G16" i="6"/>
  <c r="I16" i="6" s="1"/>
  <c r="F16" i="6"/>
  <c r="E16" i="6"/>
  <c r="H15" i="6"/>
  <c r="G15" i="6"/>
  <c r="I15" i="6" s="1"/>
  <c r="F15" i="6"/>
  <c r="E15" i="6"/>
  <c r="H14" i="6"/>
  <c r="G14" i="6"/>
  <c r="F14" i="6"/>
  <c r="E14" i="6"/>
  <c r="H13" i="6"/>
  <c r="G13" i="6"/>
  <c r="F13" i="6"/>
  <c r="E13" i="6"/>
  <c r="I12" i="6"/>
  <c r="H12" i="6"/>
  <c r="G12" i="6"/>
  <c r="F12" i="6"/>
  <c r="E12" i="6"/>
  <c r="H11" i="6"/>
  <c r="G11" i="6"/>
  <c r="I11" i="6" s="1"/>
  <c r="F11" i="6"/>
  <c r="E11" i="6"/>
  <c r="H10" i="6"/>
  <c r="G10" i="6"/>
  <c r="F10" i="6"/>
  <c r="E10" i="6"/>
  <c r="H9" i="6"/>
  <c r="G9" i="6"/>
  <c r="F9" i="6"/>
  <c r="E9" i="6"/>
  <c r="H8" i="6"/>
  <c r="G8" i="6"/>
  <c r="I8" i="6" s="1"/>
  <c r="F8" i="6"/>
  <c r="E8" i="6"/>
  <c r="H7" i="6"/>
  <c r="G7" i="6"/>
  <c r="I7" i="6" s="1"/>
  <c r="F7" i="6"/>
  <c r="E7" i="6"/>
  <c r="H31" i="5"/>
  <c r="G31" i="5"/>
  <c r="I31" i="5" s="1"/>
  <c r="F31" i="5"/>
  <c r="E31" i="5"/>
  <c r="H30" i="5"/>
  <c r="G30" i="5"/>
  <c r="I30" i="5" s="1"/>
  <c r="F30" i="5"/>
  <c r="E30" i="5"/>
  <c r="I29" i="5"/>
  <c r="H29" i="5"/>
  <c r="G29" i="5"/>
  <c r="F29" i="5"/>
  <c r="E29" i="5"/>
  <c r="I28" i="5"/>
  <c r="H28" i="5"/>
  <c r="G28" i="5"/>
  <c r="F28" i="5"/>
  <c r="E28" i="5"/>
  <c r="H27" i="5"/>
  <c r="G27" i="5"/>
  <c r="I27" i="5" s="1"/>
  <c r="F27" i="5"/>
  <c r="E27" i="5"/>
  <c r="H26" i="5"/>
  <c r="I26" i="5" s="1"/>
  <c r="G26" i="5"/>
  <c r="F26" i="5"/>
  <c r="E26" i="5"/>
  <c r="H12" i="5"/>
  <c r="G12" i="5"/>
  <c r="F12" i="5"/>
  <c r="E12" i="5"/>
  <c r="H13" i="5"/>
  <c r="G13" i="5"/>
  <c r="F13" i="5"/>
  <c r="E13" i="5"/>
  <c r="H7" i="5"/>
  <c r="G7" i="5"/>
  <c r="F7" i="5"/>
  <c r="E7" i="5"/>
  <c r="H15" i="5"/>
  <c r="G15" i="5"/>
  <c r="F15" i="5"/>
  <c r="E15" i="5"/>
  <c r="H23" i="5"/>
  <c r="G23" i="5"/>
  <c r="I23" i="5" s="1"/>
  <c r="F23" i="5"/>
  <c r="E23" i="5"/>
  <c r="H17" i="5"/>
  <c r="G17" i="5"/>
  <c r="I17" i="5" s="1"/>
  <c r="F17" i="5"/>
  <c r="E17" i="5"/>
  <c r="H21" i="5"/>
  <c r="G21" i="5"/>
  <c r="F21" i="5"/>
  <c r="E21" i="5"/>
  <c r="H22" i="5"/>
  <c r="G22" i="5"/>
  <c r="F22" i="5"/>
  <c r="E22" i="5"/>
  <c r="H24" i="5"/>
  <c r="I24" i="5" s="1"/>
  <c r="G24" i="5"/>
  <c r="F24" i="5"/>
  <c r="E24" i="5"/>
  <c r="H14" i="5"/>
  <c r="G14" i="5"/>
  <c r="I14" i="5" s="1"/>
  <c r="F14" i="5"/>
  <c r="E14" i="5"/>
  <c r="H20" i="5"/>
  <c r="G20" i="5"/>
  <c r="F20" i="5"/>
  <c r="E20" i="5"/>
  <c r="H11" i="5"/>
  <c r="G11" i="5"/>
  <c r="I11" i="5" s="1"/>
  <c r="F11" i="5"/>
  <c r="E11" i="5"/>
  <c r="H16" i="5"/>
  <c r="G16" i="5"/>
  <c r="F16" i="5"/>
  <c r="E16" i="5"/>
  <c r="H18" i="5"/>
  <c r="G18" i="5"/>
  <c r="F18" i="5"/>
  <c r="E18" i="5"/>
  <c r="H25" i="5"/>
  <c r="G25" i="5"/>
  <c r="F25" i="5"/>
  <c r="E25" i="5"/>
  <c r="H8" i="5"/>
  <c r="G8" i="5"/>
  <c r="F8" i="5"/>
  <c r="E8" i="5"/>
  <c r="H10" i="5"/>
  <c r="I10" i="5" s="1"/>
  <c r="G10" i="5"/>
  <c r="F10" i="5"/>
  <c r="E10" i="5"/>
  <c r="H9" i="5"/>
  <c r="G9" i="5"/>
  <c r="F9" i="5"/>
  <c r="E9" i="5"/>
  <c r="H19" i="5"/>
  <c r="G19" i="5"/>
  <c r="F19" i="5"/>
  <c r="E19" i="5"/>
  <c r="I31" i="4"/>
  <c r="H31" i="4"/>
  <c r="G31" i="4"/>
  <c r="F31" i="4"/>
  <c r="E31" i="4"/>
  <c r="I30" i="4"/>
  <c r="H30" i="4"/>
  <c r="G30" i="4"/>
  <c r="F30" i="4"/>
  <c r="E30" i="4"/>
  <c r="H29" i="4"/>
  <c r="G29" i="4"/>
  <c r="I29" i="4" s="1"/>
  <c r="F29" i="4"/>
  <c r="E29" i="4"/>
  <c r="H28" i="4"/>
  <c r="G28" i="4"/>
  <c r="I28" i="4" s="1"/>
  <c r="F28" i="4"/>
  <c r="E28" i="4"/>
  <c r="H27" i="4"/>
  <c r="I27" i="4" s="1"/>
  <c r="G27" i="4"/>
  <c r="F27" i="4"/>
  <c r="E27" i="4"/>
  <c r="H11" i="4"/>
  <c r="G11" i="4"/>
  <c r="I11" i="4" s="1"/>
  <c r="F11" i="4"/>
  <c r="E11" i="4"/>
  <c r="H19" i="4"/>
  <c r="G19" i="4"/>
  <c r="F19" i="4"/>
  <c r="E19" i="4"/>
  <c r="H23" i="4"/>
  <c r="G23" i="4"/>
  <c r="I23" i="4" s="1"/>
  <c r="F23" i="4"/>
  <c r="E23" i="4"/>
  <c r="H16" i="4"/>
  <c r="G16" i="4"/>
  <c r="I16" i="4" s="1"/>
  <c r="F16" i="4"/>
  <c r="E16" i="4"/>
  <c r="H14" i="4"/>
  <c r="G14" i="4"/>
  <c r="I14" i="4" s="1"/>
  <c r="F14" i="4"/>
  <c r="E14" i="4"/>
  <c r="H13" i="4"/>
  <c r="G13" i="4"/>
  <c r="I13" i="4" s="1"/>
  <c r="F13" i="4"/>
  <c r="E13" i="4"/>
  <c r="H17" i="4"/>
  <c r="G17" i="4"/>
  <c r="F17" i="4"/>
  <c r="E17" i="4"/>
  <c r="H24" i="4"/>
  <c r="G24" i="4"/>
  <c r="F24" i="4"/>
  <c r="E24" i="4"/>
  <c r="H20" i="4"/>
  <c r="G20" i="4"/>
  <c r="I20" i="4" s="1"/>
  <c r="F20" i="4"/>
  <c r="E20" i="4"/>
  <c r="H18" i="4"/>
  <c r="G18" i="4"/>
  <c r="I18" i="4" s="1"/>
  <c r="F18" i="4"/>
  <c r="E18" i="4"/>
  <c r="H10" i="4"/>
  <c r="G10" i="4"/>
  <c r="I10" i="4" s="1"/>
  <c r="F10" i="4"/>
  <c r="E10" i="4"/>
  <c r="H26" i="4"/>
  <c r="I26" i="4" s="1"/>
  <c r="G26" i="4"/>
  <c r="F26" i="4"/>
  <c r="E26" i="4"/>
  <c r="H7" i="4"/>
  <c r="G7" i="4"/>
  <c r="I7" i="4" s="1"/>
  <c r="F7" i="4"/>
  <c r="E7" i="4"/>
  <c r="H12" i="4"/>
  <c r="G12" i="4"/>
  <c r="I12" i="4" s="1"/>
  <c r="F12" i="4"/>
  <c r="E12" i="4"/>
  <c r="H9" i="4"/>
  <c r="G9" i="4"/>
  <c r="F9" i="4"/>
  <c r="E9" i="4"/>
  <c r="H15" i="4"/>
  <c r="G15" i="4"/>
  <c r="F15" i="4"/>
  <c r="E15" i="4"/>
  <c r="H25" i="4"/>
  <c r="G25" i="4"/>
  <c r="I25" i="4" s="1"/>
  <c r="F25" i="4"/>
  <c r="E25" i="4"/>
  <c r="H22" i="4"/>
  <c r="G22" i="4"/>
  <c r="I22" i="4" s="1"/>
  <c r="F22" i="4"/>
  <c r="E22" i="4"/>
  <c r="H8" i="4"/>
  <c r="G8" i="4"/>
  <c r="I8" i="4" s="1"/>
  <c r="F8" i="4"/>
  <c r="E8" i="4"/>
  <c r="H21" i="4"/>
  <c r="G21" i="4"/>
  <c r="I21" i="4" s="1"/>
  <c r="F21" i="4"/>
  <c r="E21" i="4"/>
  <c r="H31" i="3"/>
  <c r="G31" i="3"/>
  <c r="I31" i="3" s="1"/>
  <c r="F31" i="3"/>
  <c r="E31" i="3"/>
  <c r="H30" i="3"/>
  <c r="G30" i="3"/>
  <c r="I30" i="3" s="1"/>
  <c r="F30" i="3"/>
  <c r="E30" i="3"/>
  <c r="H29" i="3"/>
  <c r="G29" i="3"/>
  <c r="I29" i="3" s="1"/>
  <c r="F29" i="3"/>
  <c r="E29" i="3"/>
  <c r="I28" i="3"/>
  <c r="H28" i="3"/>
  <c r="G28" i="3"/>
  <c r="F28" i="3"/>
  <c r="E28" i="3"/>
  <c r="I27" i="3"/>
  <c r="H27" i="3"/>
  <c r="G27" i="3"/>
  <c r="F27" i="3"/>
  <c r="E27" i="3"/>
  <c r="H26" i="3"/>
  <c r="G26" i="3"/>
  <c r="I26" i="3" s="1"/>
  <c r="F26" i="3"/>
  <c r="E26" i="3"/>
  <c r="H25" i="3"/>
  <c r="G25" i="3"/>
  <c r="I25" i="3" s="1"/>
  <c r="F25" i="3"/>
  <c r="E25" i="3"/>
  <c r="H24" i="3"/>
  <c r="I24" i="3" s="1"/>
  <c r="G24" i="3"/>
  <c r="F24" i="3"/>
  <c r="E24" i="3"/>
  <c r="H23" i="3"/>
  <c r="G23" i="3"/>
  <c r="I23" i="3" s="1"/>
  <c r="F23" i="3"/>
  <c r="E23" i="3"/>
  <c r="H22" i="3"/>
  <c r="G22" i="3"/>
  <c r="I22" i="3" s="1"/>
  <c r="F22" i="3"/>
  <c r="E22" i="3"/>
  <c r="H21" i="3"/>
  <c r="G21" i="3"/>
  <c r="I21" i="3" s="1"/>
  <c r="F21" i="3"/>
  <c r="E21" i="3"/>
  <c r="I20" i="3"/>
  <c r="H20" i="3"/>
  <c r="G20" i="3"/>
  <c r="F20" i="3"/>
  <c r="E20" i="3"/>
  <c r="I19" i="3"/>
  <c r="H19" i="3"/>
  <c r="G19" i="3"/>
  <c r="F19" i="3"/>
  <c r="E19" i="3"/>
  <c r="H18" i="3"/>
  <c r="G18" i="3"/>
  <c r="I18" i="3" s="1"/>
  <c r="F18" i="3"/>
  <c r="E18" i="3"/>
  <c r="H17" i="3"/>
  <c r="G17" i="3"/>
  <c r="I17" i="3" s="1"/>
  <c r="F17" i="3"/>
  <c r="E17" i="3"/>
  <c r="H16" i="3"/>
  <c r="G16" i="3"/>
  <c r="I16" i="3" s="1"/>
  <c r="F16" i="3"/>
  <c r="E16" i="3"/>
  <c r="H15" i="3"/>
  <c r="G15" i="3"/>
  <c r="I15" i="3" s="1"/>
  <c r="F15" i="3"/>
  <c r="E15" i="3"/>
  <c r="H14" i="3"/>
  <c r="G14" i="3"/>
  <c r="I14" i="3" s="1"/>
  <c r="F14" i="3"/>
  <c r="E14" i="3"/>
  <c r="H13" i="3"/>
  <c r="G13" i="3"/>
  <c r="I13" i="3" s="1"/>
  <c r="F13" i="3"/>
  <c r="E13" i="3"/>
  <c r="I12" i="3"/>
  <c r="H12" i="3"/>
  <c r="G12" i="3"/>
  <c r="F12" i="3"/>
  <c r="E12" i="3"/>
  <c r="I11" i="3"/>
  <c r="H11" i="3"/>
  <c r="G11" i="3"/>
  <c r="F11" i="3"/>
  <c r="E11" i="3"/>
  <c r="H10" i="3"/>
  <c r="G10" i="3"/>
  <c r="I10" i="3" s="1"/>
  <c r="F10" i="3"/>
  <c r="E10" i="3"/>
  <c r="H9" i="3"/>
  <c r="G9" i="3"/>
  <c r="I9" i="3" s="1"/>
  <c r="F9" i="3"/>
  <c r="E9" i="3"/>
  <c r="H8" i="3"/>
  <c r="G8" i="3"/>
  <c r="I8" i="3" s="1"/>
  <c r="F8" i="3"/>
  <c r="E8" i="3"/>
  <c r="H7" i="3"/>
  <c r="G7" i="3"/>
  <c r="I7" i="3" s="1"/>
  <c r="F7" i="3"/>
  <c r="E7" i="3"/>
  <c r="I31" i="2"/>
  <c r="H31" i="2"/>
  <c r="G31" i="2"/>
  <c r="F31" i="2"/>
  <c r="E31" i="2"/>
  <c r="H30" i="2"/>
  <c r="G30" i="2"/>
  <c r="I30" i="2" s="1"/>
  <c r="F30" i="2"/>
  <c r="E30" i="2"/>
  <c r="H29" i="2"/>
  <c r="G29" i="2"/>
  <c r="I29" i="2" s="1"/>
  <c r="F29" i="2"/>
  <c r="E29" i="2"/>
  <c r="H28" i="2"/>
  <c r="I28" i="2" s="1"/>
  <c r="G28" i="2"/>
  <c r="F28" i="2"/>
  <c r="E28" i="2"/>
  <c r="H27" i="2"/>
  <c r="I27" i="2" s="1"/>
  <c r="G27" i="2"/>
  <c r="F27" i="2"/>
  <c r="E27" i="2"/>
  <c r="H26" i="2"/>
  <c r="G26" i="2"/>
  <c r="I26" i="2" s="1"/>
  <c r="F26" i="2"/>
  <c r="E26" i="2"/>
  <c r="H25" i="2"/>
  <c r="G25" i="2"/>
  <c r="I25" i="2" s="1"/>
  <c r="F25" i="2"/>
  <c r="E25" i="2"/>
  <c r="H24" i="2"/>
  <c r="G24" i="2"/>
  <c r="I24" i="2" s="1"/>
  <c r="F24" i="2"/>
  <c r="E24" i="2"/>
  <c r="I23" i="2"/>
  <c r="H23" i="2"/>
  <c r="G23" i="2"/>
  <c r="F23" i="2"/>
  <c r="E23" i="2"/>
  <c r="I22" i="2"/>
  <c r="H22" i="2"/>
  <c r="G22" i="2"/>
  <c r="F22" i="2"/>
  <c r="E22" i="2"/>
  <c r="H21" i="2"/>
  <c r="G21" i="2"/>
  <c r="I21" i="2" s="1"/>
  <c r="F21" i="2"/>
  <c r="E21" i="2"/>
  <c r="H20" i="2"/>
  <c r="I20" i="2" s="1"/>
  <c r="G20" i="2"/>
  <c r="F20" i="2"/>
  <c r="E20" i="2"/>
  <c r="H19" i="2"/>
  <c r="I19" i="2" s="1"/>
  <c r="G19" i="2"/>
  <c r="F19" i="2"/>
  <c r="E19" i="2"/>
  <c r="H18" i="2"/>
  <c r="G18" i="2"/>
  <c r="I18" i="2" s="1"/>
  <c r="F18" i="2"/>
  <c r="E18" i="2"/>
  <c r="H17" i="2"/>
  <c r="G17" i="2"/>
  <c r="I17" i="2" s="1"/>
  <c r="F17" i="2"/>
  <c r="E17" i="2"/>
  <c r="H16" i="2"/>
  <c r="G16" i="2"/>
  <c r="I16" i="2" s="1"/>
  <c r="F16" i="2"/>
  <c r="E16" i="2"/>
  <c r="I15" i="2"/>
  <c r="H15" i="2"/>
  <c r="G15" i="2"/>
  <c r="F15" i="2"/>
  <c r="E15" i="2"/>
  <c r="I14" i="2"/>
  <c r="H14" i="2"/>
  <c r="G14" i="2"/>
  <c r="F14" i="2"/>
  <c r="E14" i="2"/>
  <c r="H13" i="2"/>
  <c r="G13" i="2"/>
  <c r="I13" i="2" s="1"/>
  <c r="F13" i="2"/>
  <c r="E13" i="2"/>
  <c r="H12" i="2"/>
  <c r="I12" i="2" s="1"/>
  <c r="G12" i="2"/>
  <c r="F12" i="2"/>
  <c r="E12" i="2"/>
  <c r="H11" i="2"/>
  <c r="I11" i="2" s="1"/>
  <c r="G11" i="2"/>
  <c r="F11" i="2"/>
  <c r="E11" i="2"/>
  <c r="H10" i="2"/>
  <c r="G10" i="2"/>
  <c r="I10" i="2" s="1"/>
  <c r="F10" i="2"/>
  <c r="E10" i="2"/>
  <c r="H9" i="2"/>
  <c r="G9" i="2"/>
  <c r="I9" i="2" s="1"/>
  <c r="F9" i="2"/>
  <c r="E9" i="2"/>
  <c r="H8" i="2"/>
  <c r="G8" i="2"/>
  <c r="I8" i="2" s="1"/>
  <c r="F8" i="2"/>
  <c r="E8" i="2"/>
  <c r="I7" i="2"/>
  <c r="H7" i="2"/>
  <c r="G7" i="2"/>
  <c r="F7" i="2"/>
  <c r="E7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28" i="1" s="1"/>
  <c r="H29" i="1"/>
  <c r="H30" i="1"/>
  <c r="H31" i="1"/>
  <c r="I31" i="1" s="1"/>
  <c r="H7" i="1"/>
  <c r="I2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7" i="1"/>
  <c r="I10" i="1"/>
  <c r="I18" i="1"/>
  <c r="I3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F31" i="1"/>
  <c r="I20" i="11" l="1"/>
  <c r="I9" i="11"/>
  <c r="I19" i="11"/>
  <c r="I21" i="11"/>
  <c r="I25" i="11"/>
  <c r="I8" i="11"/>
  <c r="I10" i="11"/>
  <c r="I14" i="11"/>
  <c r="I11" i="10"/>
  <c r="I19" i="10"/>
  <c r="I18" i="10"/>
  <c r="I20" i="10"/>
  <c r="I20" i="9"/>
  <c r="I11" i="9"/>
  <c r="I17" i="9"/>
  <c r="I21" i="9"/>
  <c r="I20" i="8"/>
  <c r="I11" i="8"/>
  <c r="I19" i="8"/>
  <c r="I8" i="7"/>
  <c r="I16" i="7"/>
  <c r="I20" i="7"/>
  <c r="I22" i="7"/>
  <c r="I17" i="7"/>
  <c r="I24" i="7"/>
  <c r="I22" i="6"/>
  <c r="I9" i="6"/>
  <c r="I13" i="6"/>
  <c r="I17" i="6"/>
  <c r="I21" i="6"/>
  <c r="I10" i="6"/>
  <c r="I14" i="6"/>
  <c r="I25" i="6"/>
  <c r="I8" i="5"/>
  <c r="I18" i="5"/>
  <c r="I16" i="5"/>
  <c r="I12" i="5"/>
  <c r="I19" i="5"/>
  <c r="I25" i="5"/>
  <c r="I15" i="5"/>
  <c r="I13" i="5"/>
  <c r="I20" i="5"/>
  <c r="I21" i="5"/>
  <c r="I9" i="5"/>
  <c r="I7" i="5"/>
  <c r="I22" i="5"/>
  <c r="I9" i="4"/>
  <c r="I17" i="4"/>
  <c r="I15" i="4"/>
  <c r="I24" i="4"/>
  <c r="I19" i="4"/>
  <c r="I16" i="1"/>
  <c r="I8" i="1"/>
  <c r="I21" i="1"/>
  <c r="I29" i="1"/>
  <c r="I13" i="1"/>
  <c r="I17" i="1"/>
  <c r="I24" i="1"/>
  <c r="I14" i="1"/>
  <c r="I20" i="1"/>
  <c r="I12" i="1"/>
  <c r="I23" i="1"/>
  <c r="I15" i="1"/>
  <c r="I22" i="1"/>
  <c r="I11" i="1"/>
  <c r="I26" i="1"/>
  <c r="I19" i="1"/>
  <c r="I25" i="1"/>
  <c r="I7" i="1"/>
  <c r="I9" i="1"/>
</calcChain>
</file>

<file path=xl/sharedStrings.xml><?xml version="1.0" encoding="utf-8"?>
<sst xmlns="http://schemas.openxmlformats.org/spreadsheetml/2006/main" count="407" uniqueCount="37">
  <si>
    <t>Построение шаблона для определения результатов соревнований и сдачи нормативов</t>
  </si>
  <si>
    <t>норматив по бегу на 60 м.</t>
  </si>
  <si>
    <t>норматив по прыжкам в длину</t>
  </si>
  <si>
    <t>№</t>
  </si>
  <si>
    <t>Фамилия Имя</t>
  </si>
  <si>
    <t>Результаты бег на 60м</t>
  </si>
  <si>
    <t>Результаты прыжки в длину</t>
  </si>
  <si>
    <t>Место по бегу на 60м</t>
  </si>
  <si>
    <t>Место по прыжкам в длину</t>
  </si>
  <si>
    <t>Сдача норматива по бегу</t>
  </si>
  <si>
    <t>Сдача норматива по прыжкам в длину</t>
  </si>
  <si>
    <t>Оба норматива СДАЛ</t>
  </si>
  <si>
    <t>Беззубко Маргарита</t>
  </si>
  <si>
    <t>Ваганов Александр</t>
  </si>
  <si>
    <t>Васильева Анна</t>
  </si>
  <si>
    <t>Вершинин Александр</t>
  </si>
  <si>
    <t>Волкова Дарья</t>
  </si>
  <si>
    <t>Воронков Артем</t>
  </si>
  <si>
    <t>Залесова Алина</t>
  </si>
  <si>
    <t>Золотов Дмитрий</t>
  </si>
  <si>
    <t>Касьянов Эдуард</t>
  </si>
  <si>
    <t>Кончаков Олег</t>
  </si>
  <si>
    <t>Васянина Олеся</t>
  </si>
  <si>
    <t>Косогова Екатерина</t>
  </si>
  <si>
    <t>Кукушкин Деонисий</t>
  </si>
  <si>
    <t>Лаптев Артем</t>
  </si>
  <si>
    <t>Лебедева Полина</t>
  </si>
  <si>
    <t>Носов Иван</t>
  </si>
  <si>
    <t>Обухова Екатерина</t>
  </si>
  <si>
    <t>Степанова Елена</t>
  </si>
  <si>
    <t>Тихомирова Ольга</t>
  </si>
  <si>
    <t>Цепаева Анастасия</t>
  </si>
  <si>
    <t>Пашкин Иван</t>
  </si>
  <si>
    <t>Побежимов Константин</t>
  </si>
  <si>
    <t>Ларина Юлия</t>
  </si>
  <si>
    <t>Книжкин Андрей</t>
  </si>
  <si>
    <t>Цветочкина Алиса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</si>
</sst>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8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25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Соревнования!$C$6</c:f>
              <c:strCache>
                <c:ptCount val="1"/>
                <c:pt idx="0">
                  <c:v>Результаты бег на 60м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Соревнования!$B$7:$B$31</c:f>
              <c:strCache>
                <c:ptCount val="25"/>
                <c:pt idx="0">
                  <c:v>Беззубко Маргарита</c:v>
                </c:pt>
                <c:pt idx="1">
                  <c:v>Ваганов Александр</c:v>
                </c:pt>
                <c:pt idx="2">
                  <c:v>Васильева Анна</c:v>
                </c:pt>
                <c:pt idx="3">
                  <c:v>Васянина Олеся</c:v>
                </c:pt>
                <c:pt idx="4">
                  <c:v>Вершинин Александр</c:v>
                </c:pt>
                <c:pt idx="5">
                  <c:v>Волкова Дарья</c:v>
                </c:pt>
                <c:pt idx="6">
                  <c:v>Воронков Артем</c:v>
                </c:pt>
                <c:pt idx="7">
                  <c:v>Залесова Алина</c:v>
                </c:pt>
                <c:pt idx="8">
                  <c:v>Золотов Дмитрий</c:v>
                </c:pt>
                <c:pt idx="9">
                  <c:v>Касьянов Эдуард</c:v>
                </c:pt>
                <c:pt idx="10">
                  <c:v>Кончаков Олег</c:v>
                </c:pt>
                <c:pt idx="11">
                  <c:v>Косогова Екатерина</c:v>
                </c:pt>
                <c:pt idx="12">
                  <c:v>Кукушкин Деонисий</c:v>
                </c:pt>
                <c:pt idx="13">
                  <c:v>Лаптев Артем</c:v>
                </c:pt>
                <c:pt idx="14">
                  <c:v>Лебедева Полина</c:v>
                </c:pt>
                <c:pt idx="15">
                  <c:v>Носов Иван</c:v>
                </c:pt>
                <c:pt idx="16">
                  <c:v>Обухова Екатерина</c:v>
                </c:pt>
                <c:pt idx="17">
                  <c:v>Степанова Елена</c:v>
                </c:pt>
                <c:pt idx="18">
                  <c:v>Тихомирова Ольга</c:v>
                </c:pt>
                <c:pt idx="19">
                  <c:v>Цепаева Анастасия</c:v>
                </c:pt>
                <c:pt idx="20">
                  <c:v>Пашкин Иван</c:v>
                </c:pt>
                <c:pt idx="21">
                  <c:v>Побежимов Константин</c:v>
                </c:pt>
                <c:pt idx="22">
                  <c:v>Ларина Юлия</c:v>
                </c:pt>
                <c:pt idx="23">
                  <c:v>Книжкин Андрей</c:v>
                </c:pt>
                <c:pt idx="24">
                  <c:v>Цветочкина Алиса</c:v>
                </c:pt>
              </c:strCache>
            </c:strRef>
          </c:cat>
          <c:val>
            <c:numRef>
              <c:f>Соревнования!$C$7:$C$31</c:f>
              <c:numCache>
                <c:formatCode>0.00</c:formatCode>
                <c:ptCount val="25"/>
                <c:pt idx="0">
                  <c:v>9.2899999999999991</c:v>
                </c:pt>
                <c:pt idx="1">
                  <c:v>8.16</c:v>
                </c:pt>
                <c:pt idx="2">
                  <c:v>9.2899999999999991</c:v>
                </c:pt>
                <c:pt idx="3">
                  <c:v>9.49</c:v>
                </c:pt>
                <c:pt idx="4">
                  <c:v>8.73</c:v>
                </c:pt>
                <c:pt idx="5">
                  <c:v>8.26</c:v>
                </c:pt>
                <c:pt idx="6">
                  <c:v>8.44</c:v>
                </c:pt>
                <c:pt idx="7">
                  <c:v>8.1300000000000008</c:v>
                </c:pt>
                <c:pt idx="8">
                  <c:v>9.49</c:v>
                </c:pt>
                <c:pt idx="9">
                  <c:v>8.27</c:v>
                </c:pt>
                <c:pt idx="10">
                  <c:v>9.17</c:v>
                </c:pt>
                <c:pt idx="11">
                  <c:v>9.25</c:v>
                </c:pt>
                <c:pt idx="12">
                  <c:v>9.4499999999999993</c:v>
                </c:pt>
                <c:pt idx="13">
                  <c:v>9.1300000000000008</c:v>
                </c:pt>
                <c:pt idx="14">
                  <c:v>8.6300000000000008</c:v>
                </c:pt>
                <c:pt idx="15">
                  <c:v>8.7100000000000009</c:v>
                </c:pt>
                <c:pt idx="16">
                  <c:v>9</c:v>
                </c:pt>
                <c:pt idx="17">
                  <c:v>9.4</c:v>
                </c:pt>
                <c:pt idx="18">
                  <c:v>9.1999999999999993</c:v>
                </c:pt>
                <c:pt idx="19">
                  <c:v>8.33</c:v>
                </c:pt>
                <c:pt idx="20">
                  <c:v>8.6300000000000008</c:v>
                </c:pt>
                <c:pt idx="21">
                  <c:v>8.43</c:v>
                </c:pt>
                <c:pt idx="22">
                  <c:v>9.1300000000000008</c:v>
                </c:pt>
                <c:pt idx="23">
                  <c:v>8.57</c:v>
                </c:pt>
                <c:pt idx="2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C-4135-B1E1-2C6238800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5143536"/>
        <c:axId val="1515149296"/>
      </c:barChart>
      <c:catAx>
        <c:axId val="151514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15149296"/>
        <c:crosses val="autoZero"/>
        <c:auto val="1"/>
        <c:lblAlgn val="ctr"/>
        <c:lblOffset val="100"/>
        <c:noMultiLvlLbl val="0"/>
      </c:catAx>
      <c:valAx>
        <c:axId val="151514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1514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Соревнования!$D$6</c:f>
              <c:strCache>
                <c:ptCount val="1"/>
                <c:pt idx="0">
                  <c:v>Результаты прыжки в длину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Соревнования!$B$7:$B$31</c:f>
              <c:strCache>
                <c:ptCount val="25"/>
                <c:pt idx="0">
                  <c:v>Беззубко Маргарита</c:v>
                </c:pt>
                <c:pt idx="1">
                  <c:v>Ваганов Александр</c:v>
                </c:pt>
                <c:pt idx="2">
                  <c:v>Васильева Анна</c:v>
                </c:pt>
                <c:pt idx="3">
                  <c:v>Васянина Олеся</c:v>
                </c:pt>
                <c:pt idx="4">
                  <c:v>Вершинин Александр</c:v>
                </c:pt>
                <c:pt idx="5">
                  <c:v>Волкова Дарья</c:v>
                </c:pt>
                <c:pt idx="6">
                  <c:v>Воронков Артем</c:v>
                </c:pt>
                <c:pt idx="7">
                  <c:v>Залесова Алина</c:v>
                </c:pt>
                <c:pt idx="8">
                  <c:v>Золотов Дмитрий</c:v>
                </c:pt>
                <c:pt idx="9">
                  <c:v>Касьянов Эдуард</c:v>
                </c:pt>
                <c:pt idx="10">
                  <c:v>Кончаков Олег</c:v>
                </c:pt>
                <c:pt idx="11">
                  <c:v>Косогова Екатерина</c:v>
                </c:pt>
                <c:pt idx="12">
                  <c:v>Кукушкин Деонисий</c:v>
                </c:pt>
                <c:pt idx="13">
                  <c:v>Лаптев Артем</c:v>
                </c:pt>
                <c:pt idx="14">
                  <c:v>Лебедева Полина</c:v>
                </c:pt>
                <c:pt idx="15">
                  <c:v>Носов Иван</c:v>
                </c:pt>
                <c:pt idx="16">
                  <c:v>Обухова Екатерина</c:v>
                </c:pt>
                <c:pt idx="17">
                  <c:v>Степанова Елена</c:v>
                </c:pt>
                <c:pt idx="18">
                  <c:v>Тихомирова Ольга</c:v>
                </c:pt>
                <c:pt idx="19">
                  <c:v>Цепаева Анастасия</c:v>
                </c:pt>
                <c:pt idx="20">
                  <c:v>Пашкин Иван</c:v>
                </c:pt>
                <c:pt idx="21">
                  <c:v>Побежимов Константин</c:v>
                </c:pt>
                <c:pt idx="22">
                  <c:v>Ларина Юлия</c:v>
                </c:pt>
                <c:pt idx="23">
                  <c:v>Книжкин Андрей</c:v>
                </c:pt>
                <c:pt idx="24">
                  <c:v>Цветочкина Алиса</c:v>
                </c:pt>
              </c:strCache>
            </c:strRef>
          </c:cat>
          <c:val>
            <c:numRef>
              <c:f>Соревнования!$D$7:$D$31</c:f>
              <c:numCache>
                <c:formatCode>0.00</c:formatCode>
                <c:ptCount val="25"/>
                <c:pt idx="0">
                  <c:v>1.86</c:v>
                </c:pt>
                <c:pt idx="1">
                  <c:v>2.2400000000000002</c:v>
                </c:pt>
                <c:pt idx="2">
                  <c:v>2.1800000000000002</c:v>
                </c:pt>
                <c:pt idx="3">
                  <c:v>2.2999999999999998</c:v>
                </c:pt>
                <c:pt idx="4">
                  <c:v>1.46</c:v>
                </c:pt>
                <c:pt idx="5">
                  <c:v>1.87</c:v>
                </c:pt>
                <c:pt idx="6">
                  <c:v>1.9</c:v>
                </c:pt>
                <c:pt idx="7">
                  <c:v>2.1800000000000002</c:v>
                </c:pt>
                <c:pt idx="8">
                  <c:v>1.86</c:v>
                </c:pt>
                <c:pt idx="9">
                  <c:v>1.97</c:v>
                </c:pt>
                <c:pt idx="10">
                  <c:v>1.52</c:v>
                </c:pt>
                <c:pt idx="11">
                  <c:v>1.67</c:v>
                </c:pt>
                <c:pt idx="12">
                  <c:v>1.73</c:v>
                </c:pt>
                <c:pt idx="13">
                  <c:v>1.89</c:v>
                </c:pt>
                <c:pt idx="14">
                  <c:v>1.57</c:v>
                </c:pt>
                <c:pt idx="15">
                  <c:v>1.96</c:v>
                </c:pt>
                <c:pt idx="16">
                  <c:v>2.37</c:v>
                </c:pt>
                <c:pt idx="17">
                  <c:v>1.98</c:v>
                </c:pt>
                <c:pt idx="18">
                  <c:v>2.15</c:v>
                </c:pt>
                <c:pt idx="19">
                  <c:v>1.45</c:v>
                </c:pt>
                <c:pt idx="20">
                  <c:v>1.97</c:v>
                </c:pt>
                <c:pt idx="21">
                  <c:v>2</c:v>
                </c:pt>
                <c:pt idx="22">
                  <c:v>1.56</c:v>
                </c:pt>
                <c:pt idx="23">
                  <c:v>1.97</c:v>
                </c:pt>
                <c:pt idx="2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7-4449-B025-8C9BE7C4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069136"/>
        <c:axId val="725076336"/>
      </c:barChart>
      <c:catAx>
        <c:axId val="725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076336"/>
        <c:crosses val="autoZero"/>
        <c:auto val="1"/>
        <c:lblAlgn val="ctr"/>
        <c:lblOffset val="100"/>
        <c:noMultiLvlLbl val="0"/>
      </c:catAx>
      <c:valAx>
        <c:axId val="7250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06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32</xdr:row>
      <xdr:rowOff>23812</xdr:rowOff>
    </xdr:from>
    <xdr:to>
      <xdr:col>8</xdr:col>
      <xdr:colOff>885825</xdr:colOff>
      <xdr:row>50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61EDEB-2A1B-835A-AE4F-186EE73F0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476249</xdr:colOff>
      <xdr:row>10</xdr:row>
      <xdr:rowOff>180975</xdr:rowOff>
    </xdr:from>
    <xdr:to>
      <xdr:col>19</xdr:col>
      <xdr:colOff>28574</xdr:colOff>
      <xdr:row>31</xdr:row>
      <xdr:rowOff>157162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4E76D52-299F-9B9A-ADF8-5DC4811C7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6F35F1-A670-441A-98B7-CC8F52B95B33}" name="Таблица1" displayName="Таблица1" ref="A6:I26" totalsRowShown="0" headerRowDxfId="176" headerRowBorderDxfId="187" tableBorderDxfId="188" totalsRowBorderDxfId="186">
  <autoFilter ref="A6:I26" xr:uid="{A76F35F1-A670-441A-98B7-CC8F52B95B33}"/>
  <tableColumns count="9">
    <tableColumn id="1" xr3:uid="{C8ECACED-CCC0-4CF3-984B-64EEDC25F06E}" name="№" dataDxfId="185"/>
    <tableColumn id="2" xr3:uid="{51C9E04F-EF5D-47A3-BE03-8755BAFF66CD}" name="Фамилия Имя" dataDxfId="184"/>
    <tableColumn id="3" xr3:uid="{310B5D6A-6091-4CFF-97C7-E43AD51BBA28}" name="Результаты бег на 60м" dataDxfId="183"/>
    <tableColumn id="4" xr3:uid="{9AB783AA-28E4-4F3C-94FE-360189089579}" name="Результаты прыжки в длину" dataDxfId="182"/>
    <tableColumn id="5" xr3:uid="{C1054CB4-47AB-4375-BC77-A9112DF834AA}" name="Место по бегу на 60м" dataDxfId="181">
      <calculatedColumnFormula>RANK(C7,$C$7:$C$31,1)</calculatedColumnFormula>
    </tableColumn>
    <tableColumn id="6" xr3:uid="{D52F0E1F-568B-4C15-B58C-1A86AF76FDD2}" name="Место по прыжкам в длину" dataDxfId="180">
      <calculatedColumnFormula>RANK(D7,$D$7:$D$31,0)</calculatedColumnFormula>
    </tableColumn>
    <tableColumn id="7" xr3:uid="{A3AE8B8C-90ED-4A0E-96BA-462E0149B64E}" name="Сдача норматива по бегу" dataDxfId="179">
      <calculatedColumnFormula>IF(C7&lt;=$C$4,"Да","Нет")</calculatedColumnFormula>
    </tableColumn>
    <tableColumn id="8" xr3:uid="{2F3CA539-8B3F-4B38-BAAF-B011CCFC8397}" name="Сдача норматива по прыжкам в длину" dataDxfId="178">
      <calculatedColumnFormula>IF(D7&lt;=$D$4,"Да","Нет")</calculatedColumnFormula>
    </tableColumn>
    <tableColumn id="9" xr3:uid="{4A974C7A-7B47-4202-8782-FA67B721FA72}" name="Оба норматива СДАЛ" dataDxfId="177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9723D-A2B2-436F-8A5B-BB247D07D917}" name="Таблица13" displayName="Таблица13" ref="A6:I26" totalsRowShown="0" headerRowDxfId="166" headerRowBorderDxfId="164" tableBorderDxfId="165" totalsRowBorderDxfId="163">
  <autoFilter ref="A6:I26" xr:uid="{A76F35F1-A670-441A-98B7-CC8F52B95B33}"/>
  <sortState xmlns:xlrd2="http://schemas.microsoft.com/office/spreadsheetml/2017/richdata2" ref="A7:I26">
    <sortCondition ref="C6:C26"/>
  </sortState>
  <tableColumns count="9">
    <tableColumn id="1" xr3:uid="{D4969018-4AE1-4C39-8EFB-E07DE55664BD}" name="№" dataDxfId="162"/>
    <tableColumn id="2" xr3:uid="{A022097F-BB30-40AB-ACF2-EC4100180FEA}" name="Фамилия Имя" dataDxfId="161"/>
    <tableColumn id="3" xr3:uid="{56D1295F-FDA4-4965-8271-20E9C7902A7C}" name="Результаты бег на 60м" dataDxfId="160"/>
    <tableColumn id="4" xr3:uid="{4354D01F-171F-4C45-A1F8-DE077D613D62}" name="Результаты прыжки в длину" dataDxfId="159"/>
    <tableColumn id="5" xr3:uid="{526A38BB-98B6-488F-A5F7-C3D2B178B308}" name="Место по бегу на 60м" dataDxfId="158">
      <calculatedColumnFormula>RANK(C7,$C$7:$C$31,1)</calculatedColumnFormula>
    </tableColumn>
    <tableColumn id="6" xr3:uid="{5E611221-ED27-485D-A0F4-B102F045D3A9}" name="Место по прыжкам в длину" dataDxfId="157">
      <calculatedColumnFormula>RANK(D7,$D$7:$D$31,0)</calculatedColumnFormula>
    </tableColumn>
    <tableColumn id="7" xr3:uid="{2BEEDC92-2EFE-4150-A234-EA2CDAB2DAC6}" name="Сдача норматива по бегу" dataDxfId="156">
      <calculatedColumnFormula>IF(C7&lt;=$C$4,"Да","Нет")</calculatedColumnFormula>
    </tableColumn>
    <tableColumn id="8" xr3:uid="{E3A23582-F39F-45A4-8A00-983B84A72C31}" name="Сдача норматива по прыжкам в длину" dataDxfId="155">
      <calculatedColumnFormula>IF(D7&lt;=$D$4,"Да","Нет")</calculatedColumnFormula>
    </tableColumn>
    <tableColumn id="9" xr3:uid="{0759147F-1887-4CE5-884E-5CD2FA415199}" name="Оба норматива СДАЛ" dataDxfId="154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603880-8751-4141-88B2-01A26E8DA668}" name="Таблица14" displayName="Таблица14" ref="A6:I26" totalsRowShown="0" headerRowDxfId="144" headerRowBorderDxfId="142" tableBorderDxfId="143" totalsRowBorderDxfId="141">
  <autoFilter ref="A6:I26" xr:uid="{A76F35F1-A670-441A-98B7-CC8F52B95B33}"/>
  <sortState xmlns:xlrd2="http://schemas.microsoft.com/office/spreadsheetml/2017/richdata2" ref="A7:I26">
    <sortCondition descending="1" ref="D6:D26"/>
  </sortState>
  <tableColumns count="9">
    <tableColumn id="1" xr3:uid="{A47A5D1A-77B9-44C8-B63B-7E120C32D240}" name="№" dataDxfId="140"/>
    <tableColumn id="2" xr3:uid="{ECDDADD7-F165-46E7-BF9B-FA9D571FDDAD}" name="Фамилия Имя" dataDxfId="139"/>
    <tableColumn id="3" xr3:uid="{F083A9C7-3661-4BF2-99C1-5CD885C2529B}" name="Результаты бег на 60м" dataDxfId="138"/>
    <tableColumn id="4" xr3:uid="{5865E623-6571-4B88-869A-E42FDB47557D}" name="Результаты прыжки в длину" dataDxfId="137"/>
    <tableColumn id="5" xr3:uid="{C2B0B85F-0B3C-4FB9-8352-B464C3DBB419}" name="Место по бегу на 60м" dataDxfId="136">
      <calculatedColumnFormula>RANK(C7,$C$7:$C$31,1)</calculatedColumnFormula>
    </tableColumn>
    <tableColumn id="6" xr3:uid="{889E1942-F3E9-4C8D-8EBE-56BA4F3ED27D}" name="Место по прыжкам в длину" dataDxfId="135">
      <calculatedColumnFormula>RANK(D7,$D$7:$D$31,0)</calculatedColumnFormula>
    </tableColumn>
    <tableColumn id="7" xr3:uid="{29EA07DB-588F-42C6-A8AF-8D2BF3985576}" name="Сдача норматива по бегу" dataDxfId="134">
      <calculatedColumnFormula>IF(C7&lt;=$C$4,"Да","Нет")</calculatedColumnFormula>
    </tableColumn>
    <tableColumn id="8" xr3:uid="{3D066661-CD03-4BC4-8A69-7090D5D604FD}" name="Сдача норматива по прыжкам в длину" dataDxfId="133">
      <calculatedColumnFormula>IF(D7&lt;=$D$4,"Да","Нет")</calculatedColumnFormula>
    </tableColumn>
    <tableColumn id="9" xr3:uid="{35133E72-4F05-4C4A-9AED-BD7C84CC3338}" name="Оба норматива СДАЛ" dataDxfId="132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BD0973-7EA5-4D6B-9731-8CE8AA701A7F}" name="Таблица15" displayName="Таблица15" ref="A6:I26" totalsRowShown="0" headerRowDxfId="122" headerRowBorderDxfId="120" tableBorderDxfId="121" totalsRowBorderDxfId="119">
  <autoFilter ref="A6:I26" xr:uid="{A76F35F1-A670-441A-98B7-CC8F52B95B33}">
    <filterColumn colId="6">
      <filters>
        <filter val="Да"/>
      </filters>
    </filterColumn>
  </autoFilter>
  <tableColumns count="9">
    <tableColumn id="1" xr3:uid="{FD740132-1B87-418C-ACBF-266268571669}" name="№" dataDxfId="118"/>
    <tableColumn id="2" xr3:uid="{F5F5BDE8-C688-47E8-A0C1-9407221D250E}" name="Фамилия Имя" dataDxfId="117"/>
    <tableColumn id="3" xr3:uid="{E32A5893-83C3-4719-A4BB-BA91CA88762E}" name="Результаты бег на 60м" dataDxfId="116"/>
    <tableColumn id="4" xr3:uid="{580035DE-6AA6-4A56-BCF6-208CBD1EF98E}" name="Результаты прыжки в длину" dataDxfId="115"/>
    <tableColumn id="5" xr3:uid="{3A34E1FA-F0D3-4213-8303-A510BA0B9199}" name="Место по бегу на 60м" dataDxfId="114">
      <calculatedColumnFormula>RANK(C7,$C$7:$C$31,1)</calculatedColumnFormula>
    </tableColumn>
    <tableColumn id="6" xr3:uid="{A62B878B-B168-4379-BEC0-2D494497B4EE}" name="Место по прыжкам в длину" dataDxfId="113">
      <calculatedColumnFormula>RANK(D7,$D$7:$D$31,0)</calculatedColumnFormula>
    </tableColumn>
    <tableColumn id="7" xr3:uid="{24EEF720-277F-44B6-9ABA-39B32764FEFB}" name="Сдача норматива по бегу" dataDxfId="112">
      <calculatedColumnFormula>IF(C7&lt;=$C$4,"Да","Нет")</calculatedColumnFormula>
    </tableColumn>
    <tableColumn id="8" xr3:uid="{77F62CA1-9CAC-4F85-9822-7F5DDBDA1CA5}" name="Сдача норматива по прыжкам в длину" dataDxfId="111">
      <calculatedColumnFormula>IF(D7&lt;=$D$4,"Да","Нет")</calculatedColumnFormula>
    </tableColumn>
    <tableColumn id="9" xr3:uid="{C27D0A79-EC24-4C15-BB87-56FD8BE933D0}" name="Оба норматива СДАЛ" dataDxfId="110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3AE4A1-2084-444A-B77B-5033C6764EB7}" name="Таблица16" displayName="Таблица16" ref="A6:I26" totalsRowShown="0" headerRowDxfId="100" headerRowBorderDxfId="98" tableBorderDxfId="99" totalsRowBorderDxfId="97">
  <autoFilter ref="A6:I26" xr:uid="{A76F35F1-A670-441A-98B7-CC8F52B95B33}">
    <filterColumn colId="7">
      <filters>
        <filter val="Да"/>
      </filters>
    </filterColumn>
  </autoFilter>
  <tableColumns count="9">
    <tableColumn id="1" xr3:uid="{04CE1A88-7D81-45A8-BF40-F2BB0E2E0307}" name="№" dataDxfId="96"/>
    <tableColumn id="2" xr3:uid="{1DAFC7C2-5738-42D9-9A66-8B493AC9819E}" name="Фамилия Имя" dataDxfId="95"/>
    <tableColumn id="3" xr3:uid="{1F8571B0-776C-4D3F-A819-A3A5DB44B813}" name="Результаты бег на 60м" dataDxfId="94"/>
    <tableColumn id="4" xr3:uid="{E033B510-0B90-42A4-B48E-6DAEDEC0F717}" name="Результаты прыжки в длину" dataDxfId="93"/>
    <tableColumn id="5" xr3:uid="{E37F9F86-9DC5-489B-9D69-E9993D326735}" name="Место по бегу на 60м" dataDxfId="92">
      <calculatedColumnFormula>RANK(C7,$C$7:$C$31,1)</calculatedColumnFormula>
    </tableColumn>
    <tableColumn id="6" xr3:uid="{8AE3CE02-0D8F-4361-B815-FB6496C25694}" name="Место по прыжкам в длину" dataDxfId="91">
      <calculatedColumnFormula>RANK(D7,$D$7:$D$31,0)</calculatedColumnFormula>
    </tableColumn>
    <tableColumn id="7" xr3:uid="{FDC12937-A4B1-42BA-A325-3216750A7E6C}" name="Сдача норматива по бегу" dataDxfId="90">
      <calculatedColumnFormula>IF(C7&lt;=$C$4,"Да","Нет")</calculatedColumnFormula>
    </tableColumn>
    <tableColumn id="8" xr3:uid="{968FCBE5-19B9-4902-82E8-F0387EEA473D}" name="Сдача норматива по прыжкам в длину" dataDxfId="89">
      <calculatedColumnFormula>IF(D7&lt;=$D$4,"Да","Нет")</calculatedColumnFormula>
    </tableColumn>
    <tableColumn id="9" xr3:uid="{6FAE6AD7-B07B-4250-B0C8-090197AD9FA2}" name="Оба норматива СДАЛ" dataDxfId="88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BEFA04-1CC4-405F-8BA9-3175C905C4B6}" name="Таблица17" displayName="Таблица17" ref="A6:I26" totalsRowShown="0" headerRowDxfId="78" headerRowBorderDxfId="76" tableBorderDxfId="77" totalsRowBorderDxfId="75">
  <autoFilter ref="A6:I26" xr:uid="{A76F35F1-A670-441A-98B7-CC8F52B95B33}">
    <filterColumn colId="4">
      <filters>
        <filter val="1"/>
        <filter val="2"/>
        <filter val="3"/>
        <filter val="4"/>
        <filter val="5"/>
      </filters>
    </filterColumn>
  </autoFilter>
  <tableColumns count="9">
    <tableColumn id="1" xr3:uid="{7BA08C4E-2F85-4F34-9B88-2F2BAC991CE7}" name="№" dataDxfId="74"/>
    <tableColumn id="2" xr3:uid="{52E09CCD-F12B-4789-BFC7-979D0A0205D3}" name="Фамилия Имя" dataDxfId="73"/>
    <tableColumn id="3" xr3:uid="{06021957-9599-490B-B577-9363A0611135}" name="Результаты бег на 60м" dataDxfId="72"/>
    <tableColumn id="4" xr3:uid="{DAFAE3B8-0EC2-4621-893A-257037B9ECED}" name="Результаты прыжки в длину" dataDxfId="71"/>
    <tableColumn id="5" xr3:uid="{EF4FBCCF-9C2D-4722-ABB4-923323CD69FD}" name="Место по бегу на 60м" dataDxfId="70">
      <calculatedColumnFormula>RANK(C7,$C$7:$C$31,1)</calculatedColumnFormula>
    </tableColumn>
    <tableColumn id="6" xr3:uid="{38ACCD94-37AA-4496-9EEC-5E4020C950A3}" name="Место по прыжкам в длину" dataDxfId="69">
      <calculatedColumnFormula>RANK(D7,$D$7:$D$31,0)</calculatedColumnFormula>
    </tableColumn>
    <tableColumn id="7" xr3:uid="{2501C0E8-37A6-425C-A1B0-9F1022EA9B62}" name="Сдача норматива по бегу" dataDxfId="68">
      <calculatedColumnFormula>IF(C7&lt;=$C$4,"Да","Нет")</calculatedColumnFormula>
    </tableColumn>
    <tableColumn id="8" xr3:uid="{19C5047A-BB7F-46A4-9F5A-F0D86A8C7234}" name="Сдача норматива по прыжкам в длину" dataDxfId="67">
      <calculatedColumnFormula>IF(D7&lt;=$D$4,"Да","Нет")</calculatedColumnFormula>
    </tableColumn>
    <tableColumn id="9" xr3:uid="{000E452C-CF32-4E42-B97A-605CB6544F5D}" name="Оба норматива СДАЛ" dataDxfId="66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3A6A0CD-62C5-4D3A-AE0D-FC6195165F98}" name="Таблица18" displayName="Таблица18" ref="A6:I26" totalsRowShown="0" headerRowDxfId="56" headerRowBorderDxfId="54" tableBorderDxfId="55" totalsRowBorderDxfId="53">
  <autoFilter ref="A6:I26" xr:uid="{A76F35F1-A670-441A-98B7-CC8F52B95B33}">
    <filterColumn colId="5">
      <filters>
        <filter val="1"/>
        <filter val="2"/>
        <filter val="3"/>
      </filters>
    </filterColumn>
  </autoFilter>
  <tableColumns count="9">
    <tableColumn id="1" xr3:uid="{A0DA3643-F322-4F4E-8918-BCCCD897D415}" name="№" dataDxfId="52"/>
    <tableColumn id="2" xr3:uid="{1773D59D-282B-4E5C-B2B1-B1BF2AE1FF89}" name="Фамилия Имя" dataDxfId="51"/>
    <tableColumn id="3" xr3:uid="{FCA0C4CC-E493-49DF-95D9-3FD699067363}" name="Результаты бег на 60м" dataDxfId="50"/>
    <tableColumn id="4" xr3:uid="{FCA148EB-A169-41FA-9EDA-868EE89C3AEB}" name="Результаты прыжки в длину" dataDxfId="49"/>
    <tableColumn id="5" xr3:uid="{3CF458C9-7D43-4CF5-9050-4C29F07414E5}" name="Место по бегу на 60м" dataDxfId="48">
      <calculatedColumnFormula>RANK(C7,$C$7:$C$31,1)</calculatedColumnFormula>
    </tableColumn>
    <tableColumn id="6" xr3:uid="{AF6F74B2-70E3-42C3-A8B8-CE4E272DA712}" name="Место по прыжкам в длину" dataDxfId="47">
      <calculatedColumnFormula>RANK(D7,$D$7:$D$31,0)</calculatedColumnFormula>
    </tableColumn>
    <tableColumn id="7" xr3:uid="{7BBFFCE7-7333-47ED-A3E8-A46FFC363852}" name="Сдача норматива по бегу" dataDxfId="46">
      <calculatedColumnFormula>IF(C7&lt;=$C$4,"Да","Нет")</calculatedColumnFormula>
    </tableColumn>
    <tableColumn id="8" xr3:uid="{B96CAD76-BF2C-4CAA-8B30-EE43E099E3D5}" name="Сдача норматива по прыжкам в длину" dataDxfId="45">
      <calculatedColumnFormula>IF(D7&lt;=$D$4,"Да","Нет")</calculatedColumnFormula>
    </tableColumn>
    <tableColumn id="9" xr3:uid="{2698383A-3196-4C85-B7A3-6F22B00EA57A}" name="Оба норматива СДАЛ" dataDxfId="44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EC7E02-34B6-4D67-BB3C-F33E5F9F1EF1}" name="Таблица19" displayName="Таблица19" ref="A6:I26" totalsRowShown="0" headerRowDxfId="34" headerRowBorderDxfId="32" tableBorderDxfId="33" totalsRowBorderDxfId="31">
  <autoFilter ref="A6:I26" xr:uid="{A76F35F1-A670-441A-98B7-CC8F52B95B33}">
    <filterColumn colId="8">
      <filters>
        <filter val="СДАЛ"/>
      </filters>
    </filterColumn>
  </autoFilter>
  <tableColumns count="9">
    <tableColumn id="1" xr3:uid="{ADA35FAE-EB46-4F25-B329-A38F17E5AD21}" name="№" dataDxfId="30"/>
    <tableColumn id="2" xr3:uid="{36776E6F-61FF-4B52-93CE-24F6B044CE22}" name="Фамилия Имя" dataDxfId="29"/>
    <tableColumn id="3" xr3:uid="{A25F47BA-8B0E-4E14-8567-33FCB1416735}" name="Результаты бег на 60м" dataDxfId="28"/>
    <tableColumn id="4" xr3:uid="{F54A4500-0726-4F11-8C12-F57F79F6F410}" name="Результаты прыжки в длину" dataDxfId="27"/>
    <tableColumn id="5" xr3:uid="{C21635F4-EAE1-4C71-B289-0DED17E2721A}" name="Место по бегу на 60м" dataDxfId="26">
      <calculatedColumnFormula>RANK(C7,$C$7:$C$31,1)</calculatedColumnFormula>
    </tableColumn>
    <tableColumn id="6" xr3:uid="{E7DD3E75-0A25-46F1-9D25-EC980B43FE50}" name="Место по прыжкам в длину" dataDxfId="25">
      <calculatedColumnFormula>RANK(D7,$D$7:$D$31,0)</calculatedColumnFormula>
    </tableColumn>
    <tableColumn id="7" xr3:uid="{F651D31B-AA82-4DEE-926F-D1F292667731}" name="Сдача норматива по бегу" dataDxfId="24">
      <calculatedColumnFormula>IF(C7&lt;=$C$4,"Да","Нет")</calculatedColumnFormula>
    </tableColumn>
    <tableColumn id="8" xr3:uid="{A4DA83B4-B6D8-40D8-8F27-DC5CC8F9237A}" name="Сдача норматива по прыжкам в длину" dataDxfId="23">
      <calculatedColumnFormula>IF(D7&lt;=$D$4,"Да","Нет")</calculatedColumnFormula>
    </tableColumn>
    <tableColumn id="9" xr3:uid="{2D6F87B5-FBC3-43A2-AF42-EDCB614BB486}" name="Оба норматива СДАЛ" dataDxfId="22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25361A-9205-4ED1-B0D9-63173E59DB8D}" name="Таблица110" displayName="Таблица110" ref="A6:I26" totalsRowShown="0" headerRowDxfId="12" headerRowBorderDxfId="10" tableBorderDxfId="11" totalsRowBorderDxfId="9">
  <autoFilter ref="A6:I26" xr:uid="{A76F35F1-A670-441A-98B7-CC8F52B95B33}">
    <filterColumn colId="8">
      <filters>
        <filter val="НЕ СДАЛ"/>
      </filters>
    </filterColumn>
  </autoFilter>
  <tableColumns count="9">
    <tableColumn id="1" xr3:uid="{C7F04969-1DA9-482E-A8B4-E6A37850845F}" name="№" dataDxfId="8"/>
    <tableColumn id="2" xr3:uid="{0A2DCA10-32BA-4844-B9BD-F5F5669AC23A}" name="Фамилия Имя" dataDxfId="7"/>
    <tableColumn id="3" xr3:uid="{5E45BA24-EC5B-4348-86E8-E0D849E65EB4}" name="Результаты бег на 60м" dataDxfId="6"/>
    <tableColumn id="4" xr3:uid="{8FBF5A35-DFF3-456A-B86F-71CEF28607B1}" name="Результаты прыжки в длину" dataDxfId="5"/>
    <tableColumn id="5" xr3:uid="{7DF3EB47-9D28-4CC2-8ADD-64B603507A3C}" name="Место по бегу на 60м" dataDxfId="4">
      <calculatedColumnFormula>RANK(C7,$C$7:$C$31,1)</calculatedColumnFormula>
    </tableColumn>
    <tableColumn id="6" xr3:uid="{EAADB34D-CB99-4057-8D0E-D59D3AF13B04}" name="Место по прыжкам в длину" dataDxfId="3">
      <calculatedColumnFormula>RANK(D7,$D$7:$D$31,0)</calculatedColumnFormula>
    </tableColumn>
    <tableColumn id="7" xr3:uid="{195AAE65-54E4-4D93-8EED-7BDAF87BC2EF}" name="Сдача норматива по бегу" dataDxfId="2">
      <calculatedColumnFormula>IF(C7&lt;=$C$4,"Да","Нет")</calculatedColumnFormula>
    </tableColumn>
    <tableColumn id="8" xr3:uid="{CEE427FF-AA0E-4E92-978D-55897A0A7693}" name="Сдача норматива по прыжкам в длину" dataDxfId="1">
      <calculatedColumnFormula>IF(D7&lt;=$D$4,"Да","Нет")</calculatedColumnFormula>
    </tableColumn>
    <tableColumn id="9" xr3:uid="{E6BD9F80-9334-41EB-893A-3C5821E0B658}" name="Оба норматива СДАЛ" dataDxfId="0">
      <calculatedColumnFormula>IF(AND(G7="ДА",H7="да"),"СДАЛ","НЕ СДАЛ")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F103-D007-4F68-ABAA-FA87EA8ED102}">
  <dimension ref="A1:J31"/>
  <sheetViews>
    <sheetView tabSelected="1" workbookViewId="0">
      <selection activeCell="M40" sqref="M40"/>
    </sheetView>
  </sheetViews>
  <sheetFormatPr defaultRowHeight="15" x14ac:dyDescent="0.25"/>
  <cols>
    <col min="1" max="1" width="6.85546875" customWidth="1"/>
    <col min="2" max="2" width="26.140625" customWidth="1"/>
    <col min="3" max="3" width="12.140625" customWidth="1"/>
    <col min="4" max="4" width="11.7109375" customWidth="1"/>
    <col min="5" max="5" width="11.42578125" customWidth="1"/>
    <col min="6" max="6" width="12.5703125" customWidth="1"/>
    <col min="7" max="8" width="11.85546875" customWidth="1"/>
    <col min="9" max="9" width="13.42578125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2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1"/>
    </row>
    <row r="7" spans="1:10" x14ac:dyDescent="0.25">
      <c r="A7" s="3">
        <v>1</v>
      </c>
      <c r="B7" s="3" t="s">
        <v>12</v>
      </c>
      <c r="C7" s="6">
        <v>9.2899999999999991</v>
      </c>
      <c r="D7" s="6">
        <v>1.86</v>
      </c>
      <c r="E7" s="3">
        <f t="shared" ref="E7:E30" si="0">RANK(C7,$C$7:$C$31,1)</f>
        <v>20</v>
      </c>
      <c r="F7" s="9">
        <f t="shared" ref="F7:F30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7" t="str">
        <f>IF(AND(G7="ДА",H7="да"),"СДАЛ","НЕ СДАЛ")</f>
        <v>НЕ СДАЛ</v>
      </c>
    </row>
    <row r="8" spans="1:10" x14ac:dyDescent="0.25">
      <c r="A8" s="3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7" t="str">
        <f t="shared" ref="I8:I26" si="4">IF(AND(G8="ДА",H8="да"),"СДАЛ","НЕ СДАЛ")</f>
        <v>НЕ СДАЛ</v>
      </c>
    </row>
    <row r="9" spans="1:10" x14ac:dyDescent="0.25">
      <c r="A9" s="3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7" t="str">
        <f t="shared" si="4"/>
        <v>НЕ СДАЛ</v>
      </c>
    </row>
    <row r="10" spans="1:10" x14ac:dyDescent="0.25">
      <c r="A10" s="3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7" t="str">
        <f t="shared" si="4"/>
        <v>НЕ СДАЛ</v>
      </c>
    </row>
    <row r="11" spans="1:10" x14ac:dyDescent="0.25">
      <c r="A11" s="3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7" t="str">
        <f t="shared" si="4"/>
        <v>СДАЛ</v>
      </c>
    </row>
    <row r="12" spans="1:10" x14ac:dyDescent="0.25">
      <c r="A12" s="3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7" t="str">
        <f t="shared" si="4"/>
        <v>СДАЛ</v>
      </c>
    </row>
    <row r="13" spans="1:10" x14ac:dyDescent="0.25">
      <c r="A13" s="3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7" t="str">
        <f t="shared" si="4"/>
        <v>СДАЛ</v>
      </c>
    </row>
    <row r="14" spans="1:10" x14ac:dyDescent="0.25">
      <c r="A14" s="3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7" t="str">
        <f t="shared" si="4"/>
        <v>НЕ СДАЛ</v>
      </c>
    </row>
    <row r="15" spans="1:10" x14ac:dyDescent="0.25">
      <c r="A15" s="3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7" t="str">
        <f t="shared" si="4"/>
        <v>НЕ СДАЛ</v>
      </c>
    </row>
    <row r="16" spans="1:10" x14ac:dyDescent="0.25">
      <c r="A16" s="3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7" t="str">
        <f t="shared" si="4"/>
        <v>НЕ СДАЛ</v>
      </c>
    </row>
    <row r="17" spans="1:9" x14ac:dyDescent="0.25">
      <c r="A17" s="3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7" t="str">
        <f t="shared" si="4"/>
        <v>НЕ СДАЛ</v>
      </c>
    </row>
    <row r="18" spans="1:9" x14ac:dyDescent="0.25">
      <c r="A18" s="3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7" t="str">
        <f t="shared" si="4"/>
        <v>НЕ СДАЛ</v>
      </c>
    </row>
    <row r="19" spans="1:9" x14ac:dyDescent="0.25">
      <c r="A19" s="3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7" t="str">
        <f t="shared" si="4"/>
        <v>НЕ СДАЛ</v>
      </c>
    </row>
    <row r="20" spans="1:9" x14ac:dyDescent="0.25">
      <c r="A20" s="3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7" t="str">
        <f t="shared" si="4"/>
        <v>НЕ СДАЛ</v>
      </c>
    </row>
    <row r="21" spans="1:9" x14ac:dyDescent="0.25">
      <c r="A21" s="3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7" t="str">
        <f t="shared" si="4"/>
        <v>СДАЛ</v>
      </c>
    </row>
    <row r="22" spans="1:9" x14ac:dyDescent="0.25">
      <c r="A22" s="3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7" t="str">
        <f t="shared" si="4"/>
        <v>НЕ СДАЛ</v>
      </c>
    </row>
    <row r="23" spans="1:9" x14ac:dyDescent="0.25">
      <c r="A23" s="3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7" t="str">
        <f t="shared" si="4"/>
        <v>НЕ СДАЛ</v>
      </c>
    </row>
    <row r="24" spans="1:9" x14ac:dyDescent="0.25">
      <c r="A24" s="3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7" t="str">
        <f t="shared" si="4"/>
        <v>НЕ СДАЛ</v>
      </c>
    </row>
    <row r="25" spans="1:9" x14ac:dyDescent="0.25">
      <c r="A25" s="3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7" t="str">
        <f t="shared" si="4"/>
        <v>НЕ СДАЛ</v>
      </c>
    </row>
    <row r="26" spans="1:9" x14ac:dyDescent="0.25">
      <c r="A26" s="3">
        <v>20</v>
      </c>
      <c r="B26" s="3" t="s">
        <v>31</v>
      </c>
      <c r="C26" s="6">
        <v>8.33</v>
      </c>
      <c r="D26" s="6">
        <v>1.45</v>
      </c>
      <c r="E26" s="3">
        <f t="shared" si="0"/>
        <v>5</v>
      </c>
      <c r="F26" s="9">
        <f t="shared" si="1"/>
        <v>25</v>
      </c>
      <c r="G26" s="7" t="str">
        <f t="shared" si="2"/>
        <v>Да</v>
      </c>
      <c r="H26" s="7" t="str">
        <f t="shared" si="3"/>
        <v>Да</v>
      </c>
      <c r="I26" s="7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ref="I27:I31" si="5">IF(AND(G27="ДА",H27="да"),"СДАЛ","НЕ СДАЛ")</f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5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5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5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ref="E27:E31" si="6">RANK(C31,$C$7:$C$31,1)</f>
        <v>14</v>
      </c>
      <c r="F31" s="9">
        <f t="shared" ref="F28:F31" si="7">RANK(D31,$D$7:$D$31,0)</f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5"/>
        <v>НЕ СДАЛ</v>
      </c>
    </row>
  </sheetData>
  <conditionalFormatting sqref="E7:E31">
    <cfRule type="cellIs" dxfId="209" priority="9" operator="equal">
      <formula>1</formula>
    </cfRule>
    <cfRule type="cellIs" dxfId="208" priority="8" operator="equal">
      <formula>2</formula>
    </cfRule>
    <cfRule type="cellIs" dxfId="207" priority="7" operator="equal">
      <formula>3</formula>
    </cfRule>
  </conditionalFormatting>
  <conditionalFormatting sqref="F7:F31">
    <cfRule type="cellIs" dxfId="223" priority="6" operator="equal">
      <formula>"1,2,3"</formula>
    </cfRule>
    <cfRule type="cellIs" dxfId="222" priority="5" operator="equal">
      <formula>1</formula>
    </cfRule>
    <cfRule type="cellIs" dxfId="221" priority="4" operator="equal">
      <formula>2</formula>
    </cfRule>
    <cfRule type="cellIs" dxfId="220" priority="3" operator="equal">
      <formula>3</formula>
    </cfRule>
  </conditionalFormatting>
  <conditionalFormatting sqref="G7:H31">
    <cfRule type="cellIs" dxfId="219" priority="2" operator="equal">
      <formula>"Да"</formula>
    </cfRule>
  </conditionalFormatting>
  <conditionalFormatting sqref="I7:I31">
    <cfRule type="cellIs" dxfId="210" priority="1" operator="equal">
      <formula>"СДАЛ"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23C0-B8E5-456B-9CF2-A4B88CB1FB88}">
  <dimension ref="A1:J31"/>
  <sheetViews>
    <sheetView workbookViewId="0">
      <selection activeCell="J38" sqref="J38"/>
    </sheetView>
  </sheetViews>
  <sheetFormatPr defaultRowHeight="15" x14ac:dyDescent="0.25"/>
  <cols>
    <col min="1" max="1" width="6.85546875" customWidth="1"/>
    <col min="2" max="2" width="26.140625" customWidth="1"/>
    <col min="3" max="3" width="23.7109375" hidden="1" customWidth="1"/>
    <col min="4" max="4" width="29.28515625" hidden="1" customWidth="1"/>
    <col min="5" max="5" width="22.7109375" hidden="1" customWidth="1"/>
    <col min="6" max="6" width="28.7109375" hidden="1" customWidth="1"/>
    <col min="7" max="7" width="26.140625" hidden="1" customWidth="1"/>
    <col min="8" max="8" width="38.7109375" hidden="1" customWidth="1"/>
    <col min="9" max="9" width="22.7109375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hidden="1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hidden="1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hidden="1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hidden="1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hidden="1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hidden="1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hidden="1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hidden="1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hidden="1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hidden="1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hidden="1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hidden="1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hidden="1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hidden="1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hidden="1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43" priority="7" operator="equal">
      <formula>3</formula>
    </cfRule>
    <cfRule type="cellIs" dxfId="42" priority="8" operator="equal">
      <formula>2</formula>
    </cfRule>
    <cfRule type="cellIs" dxfId="41" priority="9" operator="equal">
      <formula>1</formula>
    </cfRule>
  </conditionalFormatting>
  <conditionalFormatting sqref="F7:F31">
    <cfRule type="cellIs" dxfId="40" priority="3" operator="equal">
      <formula>3</formula>
    </cfRule>
    <cfRule type="cellIs" dxfId="39" priority="4" operator="equal">
      <formula>2</formula>
    </cfRule>
    <cfRule type="cellIs" dxfId="38" priority="5" operator="equal">
      <formula>1</formula>
    </cfRule>
    <cfRule type="cellIs" dxfId="37" priority="6" operator="equal">
      <formula>"1,2,3"</formula>
    </cfRule>
  </conditionalFormatting>
  <conditionalFormatting sqref="G7:H31">
    <cfRule type="cellIs" dxfId="36" priority="2" operator="equal">
      <formula>"Да"</formula>
    </cfRule>
  </conditionalFormatting>
  <conditionalFormatting sqref="I7:I31">
    <cfRule type="cellIs" dxfId="35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C520-3C1F-4943-A147-D79D077746EC}">
  <dimension ref="A1:J31"/>
  <sheetViews>
    <sheetView topLeftCell="A4" workbookViewId="0">
      <selection activeCell="K29" sqref="K29"/>
    </sheetView>
  </sheetViews>
  <sheetFormatPr defaultRowHeight="15" x14ac:dyDescent="0.25"/>
  <cols>
    <col min="1" max="1" width="6.85546875" customWidth="1"/>
    <col min="2" max="2" width="26.140625" customWidth="1"/>
    <col min="3" max="3" width="23.7109375" hidden="1" customWidth="1"/>
    <col min="4" max="4" width="29.28515625" hidden="1" customWidth="1"/>
    <col min="5" max="5" width="22.7109375" hidden="1" customWidth="1"/>
    <col min="6" max="6" width="28.7109375" hidden="1" customWidth="1"/>
    <col min="7" max="7" width="26.140625" hidden="1" customWidth="1"/>
    <col min="8" max="8" width="38.7109375" hidden="1" customWidth="1"/>
    <col min="9" max="9" width="22.7109375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hidden="1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hidden="1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hidden="1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hidden="1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hidden="1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21" priority="7" operator="equal">
      <formula>3</formula>
    </cfRule>
    <cfRule type="cellIs" dxfId="20" priority="8" operator="equal">
      <formula>2</formula>
    </cfRule>
    <cfRule type="cellIs" dxfId="19" priority="9" operator="equal">
      <formula>1</formula>
    </cfRule>
  </conditionalFormatting>
  <conditionalFormatting sqref="F7:F31">
    <cfRule type="cellIs" dxfId="18" priority="3" operator="equal">
      <formula>3</formula>
    </cfRule>
    <cfRule type="cellIs" dxfId="17" priority="4" operator="equal">
      <formula>2</formula>
    </cfRule>
    <cfRule type="cellIs" dxfId="16" priority="5" operator="equal">
      <formula>1</formula>
    </cfRule>
    <cfRule type="cellIs" dxfId="15" priority="6" operator="equal">
      <formula>"1,2,3"</formula>
    </cfRule>
  </conditionalFormatting>
  <conditionalFormatting sqref="G7:H31">
    <cfRule type="cellIs" dxfId="14" priority="2" operator="equal">
      <formula>"Да"</formula>
    </cfRule>
  </conditionalFormatting>
  <conditionalFormatting sqref="I7:I31">
    <cfRule type="cellIs" dxfId="13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470C-3811-47B6-9968-8C5E7605BAE8}">
  <dimension ref="A1:J31"/>
  <sheetViews>
    <sheetView showFormulas="1" topLeftCell="A2" workbookViewId="0">
      <selection activeCell="A25" sqref="A25:A31"/>
    </sheetView>
  </sheetViews>
  <sheetFormatPr defaultRowHeight="15" x14ac:dyDescent="0.25"/>
  <cols>
    <col min="1" max="1" width="6.85546875" customWidth="1"/>
    <col min="2" max="2" width="13.28515625" customWidth="1"/>
    <col min="3" max="3" width="4.7109375" customWidth="1"/>
    <col min="4" max="4" width="4.140625" customWidth="1"/>
    <col min="5" max="5" width="11.85546875" bestFit="1" customWidth="1"/>
    <col min="6" max="6" width="13.7109375" bestFit="1" customWidth="1"/>
    <col min="7" max="7" width="14.28515625" bestFit="1" customWidth="1"/>
    <col min="8" max="8" width="18.85546875" bestFit="1" customWidth="1"/>
    <col min="9" max="9" width="23.85546875" bestFit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2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1"/>
    </row>
    <row r="7" spans="1:10" x14ac:dyDescent="0.25">
      <c r="A7" s="3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7" t="str">
        <f>IF(AND(G7="ДА",H7="да"),"СДАЛ","НЕ СДАЛ")</f>
        <v>НЕ СДАЛ</v>
      </c>
    </row>
    <row r="8" spans="1:10" x14ac:dyDescent="0.25">
      <c r="A8" s="3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7" t="str">
        <f t="shared" ref="I8:I31" si="4">IF(AND(G8="ДА",H8="да"),"СДАЛ","НЕ СДАЛ")</f>
        <v>НЕ СДАЛ</v>
      </c>
    </row>
    <row r="9" spans="1:10" x14ac:dyDescent="0.25">
      <c r="A9" s="3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7" t="str">
        <f t="shared" si="4"/>
        <v>НЕ СДАЛ</v>
      </c>
    </row>
    <row r="10" spans="1:10" x14ac:dyDescent="0.25">
      <c r="A10" s="3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7" t="str">
        <f t="shared" si="4"/>
        <v>НЕ СДАЛ</v>
      </c>
    </row>
    <row r="11" spans="1:10" x14ac:dyDescent="0.25">
      <c r="A11" s="3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7" t="str">
        <f t="shared" si="4"/>
        <v>СДАЛ</v>
      </c>
    </row>
    <row r="12" spans="1:10" x14ac:dyDescent="0.25">
      <c r="A12" s="3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7" t="str">
        <f t="shared" si="4"/>
        <v>СДАЛ</v>
      </c>
    </row>
    <row r="13" spans="1:10" x14ac:dyDescent="0.25">
      <c r="A13" s="3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7" t="str">
        <f t="shared" si="4"/>
        <v>СДАЛ</v>
      </c>
    </row>
    <row r="14" spans="1:10" x14ac:dyDescent="0.25">
      <c r="A14" s="3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7" t="str">
        <f t="shared" si="4"/>
        <v>НЕ СДАЛ</v>
      </c>
    </row>
    <row r="15" spans="1:10" x14ac:dyDescent="0.25">
      <c r="A15" s="3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7" t="str">
        <f t="shared" si="4"/>
        <v>НЕ СДАЛ</v>
      </c>
    </row>
    <row r="16" spans="1:10" x14ac:dyDescent="0.25">
      <c r="A16" s="3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7" t="str">
        <f t="shared" si="4"/>
        <v>НЕ СДАЛ</v>
      </c>
    </row>
    <row r="17" spans="1:9" x14ac:dyDescent="0.25">
      <c r="A17" s="3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7" t="str">
        <f t="shared" si="4"/>
        <v>НЕ СДАЛ</v>
      </c>
    </row>
    <row r="18" spans="1:9" x14ac:dyDescent="0.25">
      <c r="A18" s="3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7" t="str">
        <f t="shared" si="4"/>
        <v>НЕ СДАЛ</v>
      </c>
    </row>
    <row r="19" spans="1:9" x14ac:dyDescent="0.25">
      <c r="A19" s="3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7" t="str">
        <f t="shared" si="4"/>
        <v>НЕ СДАЛ</v>
      </c>
    </row>
    <row r="20" spans="1:9" x14ac:dyDescent="0.25">
      <c r="A20" s="3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7" t="str">
        <f t="shared" si="4"/>
        <v>НЕ СДАЛ</v>
      </c>
    </row>
    <row r="21" spans="1:9" x14ac:dyDescent="0.25">
      <c r="A21" s="3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7" t="str">
        <f t="shared" si="4"/>
        <v>СДАЛ</v>
      </c>
    </row>
    <row r="22" spans="1:9" x14ac:dyDescent="0.25">
      <c r="A22" s="3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7" t="str">
        <f t="shared" si="4"/>
        <v>НЕ СДАЛ</v>
      </c>
    </row>
    <row r="23" spans="1:9" x14ac:dyDescent="0.25">
      <c r="A23" s="3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7" t="str">
        <f t="shared" si="4"/>
        <v>НЕ СДАЛ</v>
      </c>
    </row>
    <row r="24" spans="1:9" x14ac:dyDescent="0.25">
      <c r="A24" s="3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7" t="str">
        <f t="shared" si="4"/>
        <v>НЕ СДАЛ</v>
      </c>
    </row>
    <row r="25" spans="1:9" x14ac:dyDescent="0.25">
      <c r="A25" s="3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7" t="str">
        <f t="shared" si="4"/>
        <v>НЕ СДАЛ</v>
      </c>
    </row>
    <row r="26" spans="1:9" x14ac:dyDescent="0.25">
      <c r="A26" s="3">
        <v>20</v>
      </c>
      <c r="B26" s="3" t="s">
        <v>31</v>
      </c>
      <c r="C26" s="6">
        <v>8.33</v>
      </c>
      <c r="D26" s="6">
        <v>1.45</v>
      </c>
      <c r="E26" s="3">
        <f t="shared" si="0"/>
        <v>5</v>
      </c>
      <c r="F26" s="9">
        <f t="shared" si="1"/>
        <v>25</v>
      </c>
      <c r="G26" s="7" t="str">
        <f t="shared" si="2"/>
        <v>Да</v>
      </c>
      <c r="H26" s="7" t="str">
        <f t="shared" si="3"/>
        <v>Да</v>
      </c>
      <c r="I26" s="7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204" priority="7" operator="equal">
      <formula>3</formula>
    </cfRule>
    <cfRule type="cellIs" dxfId="205" priority="8" operator="equal">
      <formula>2</formula>
    </cfRule>
    <cfRule type="cellIs" dxfId="206" priority="9" operator="equal">
      <formula>1</formula>
    </cfRule>
  </conditionalFormatting>
  <conditionalFormatting sqref="F7:F31">
    <cfRule type="cellIs" dxfId="200" priority="3" operator="equal">
      <formula>3</formula>
    </cfRule>
    <cfRule type="cellIs" dxfId="201" priority="4" operator="equal">
      <formula>2</formula>
    </cfRule>
    <cfRule type="cellIs" dxfId="202" priority="5" operator="equal">
      <formula>1</formula>
    </cfRule>
    <cfRule type="cellIs" dxfId="203" priority="6" operator="equal">
      <formula>"1,2,3"</formula>
    </cfRule>
  </conditionalFormatting>
  <conditionalFormatting sqref="G7:H31">
    <cfRule type="cellIs" dxfId="199" priority="2" operator="equal">
      <formula>"Да"</formula>
    </cfRule>
  </conditionalFormatting>
  <conditionalFormatting sqref="I7:I31">
    <cfRule type="cellIs" dxfId="198" priority="1" operator="equal">
      <formula>"СДАЛ"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2A9E-9A0C-44CF-BE6B-E314E9CCD150}">
  <dimension ref="A1:J31"/>
  <sheetViews>
    <sheetView topLeftCell="A4" workbookViewId="0">
      <selection activeCell="B27" sqref="B27:B31"/>
    </sheetView>
  </sheetViews>
  <sheetFormatPr defaultRowHeight="15" x14ac:dyDescent="0.25"/>
  <cols>
    <col min="1" max="1" width="6.85546875" customWidth="1"/>
    <col min="2" max="2" width="26.140625" customWidth="1"/>
    <col min="3" max="3" width="23.7109375" customWidth="1"/>
    <col min="4" max="4" width="29.28515625" customWidth="1"/>
    <col min="5" max="5" width="22.7109375" customWidth="1"/>
    <col min="6" max="6" width="28.7109375" customWidth="1"/>
    <col min="7" max="7" width="26.140625" customWidth="1"/>
    <col min="8" max="8" width="38.7109375" customWidth="1"/>
    <col min="9" max="9" width="22.7109375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195" priority="7" operator="equal">
      <formula>3</formula>
    </cfRule>
    <cfRule type="cellIs" dxfId="196" priority="8" operator="equal">
      <formula>2</formula>
    </cfRule>
    <cfRule type="cellIs" dxfId="197" priority="9" operator="equal">
      <formula>1</formula>
    </cfRule>
  </conditionalFormatting>
  <conditionalFormatting sqref="F7:F31">
    <cfRule type="cellIs" dxfId="191" priority="3" operator="equal">
      <formula>3</formula>
    </cfRule>
    <cfRule type="cellIs" dxfId="192" priority="4" operator="equal">
      <formula>2</formula>
    </cfRule>
    <cfRule type="cellIs" dxfId="193" priority="5" operator="equal">
      <formula>1</formula>
    </cfRule>
    <cfRule type="cellIs" dxfId="194" priority="6" operator="equal">
      <formula>"1,2,3"</formula>
    </cfRule>
  </conditionalFormatting>
  <conditionalFormatting sqref="G7:H31">
    <cfRule type="cellIs" dxfId="190" priority="2" operator="equal">
      <formula>"Да"</formula>
    </cfRule>
  </conditionalFormatting>
  <conditionalFormatting sqref="I7:I31">
    <cfRule type="cellIs" dxfId="189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20FB-2AEC-4F57-A185-AF18BBEE5758}">
  <dimension ref="A1:J31"/>
  <sheetViews>
    <sheetView topLeftCell="A4" workbookViewId="0">
      <selection activeCell="K14" sqref="K14"/>
    </sheetView>
  </sheetViews>
  <sheetFormatPr defaultRowHeight="15" x14ac:dyDescent="0.25"/>
  <cols>
    <col min="1" max="1" width="6.85546875" customWidth="1"/>
    <col min="2" max="2" width="26.140625" customWidth="1"/>
    <col min="3" max="3" width="23.7109375" customWidth="1"/>
    <col min="4" max="4" width="29.28515625" hidden="1" customWidth="1"/>
    <col min="5" max="5" width="22.7109375" customWidth="1"/>
    <col min="6" max="6" width="28.7109375" hidden="1" customWidth="1"/>
    <col min="7" max="7" width="26.140625" customWidth="1"/>
    <col min="8" max="8" width="38.7109375" hidden="1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x14ac:dyDescent="0.25">
      <c r="A7" s="11">
        <v>8</v>
      </c>
      <c r="B7" s="3" t="s">
        <v>18</v>
      </c>
      <c r="C7" s="6">
        <v>8.1300000000000008</v>
      </c>
      <c r="D7" s="6">
        <v>2.1800000000000002</v>
      </c>
      <c r="E7" s="3">
        <f>RANK(C7,$C$7:$C$31,1)</f>
        <v>1</v>
      </c>
      <c r="F7" s="9">
        <f>RANK(D7,$D$7:$D$31,0)</f>
        <v>4</v>
      </c>
      <c r="G7" s="7" t="str">
        <f>IF(C7&lt;=$C$4,"Да","Нет")</f>
        <v>Да</v>
      </c>
      <c r="H7" s="7" t="str">
        <f>IF(D7&lt;=$D$4,"Да","Нет")</f>
        <v>Нет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>RANK(C8,$C$7:$C$31,1)</f>
        <v>2</v>
      </c>
      <c r="F8" s="9">
        <f>RANK(D8,$D$7:$D$31,0)</f>
        <v>3</v>
      </c>
      <c r="G8" s="7" t="str">
        <f>IF(C8&lt;=$C$4,"Да","Нет")</f>
        <v>Да</v>
      </c>
      <c r="H8" s="7" t="str">
        <f>IF(D8&lt;=$D$4,"Да","Нет")</f>
        <v>Нет</v>
      </c>
      <c r="I8" s="12" t="str">
        <f>IF(AND(G8="ДА",H8="да"),"СДАЛ","НЕ СДАЛ")</f>
        <v>НЕ СДАЛ</v>
      </c>
    </row>
    <row r="9" spans="1:10" x14ac:dyDescent="0.25">
      <c r="A9" s="11">
        <v>6</v>
      </c>
      <c r="B9" s="3" t="s">
        <v>16</v>
      </c>
      <c r="C9" s="6">
        <v>8.26</v>
      </c>
      <c r="D9" s="6">
        <v>1.87</v>
      </c>
      <c r="E9" s="3">
        <f>RANK(C9,$C$7:$C$31,1)</f>
        <v>3</v>
      </c>
      <c r="F9" s="9">
        <f>RANK(D9,$D$7:$D$31,0)</f>
        <v>16</v>
      </c>
      <c r="G9" s="7" t="str">
        <f>IF(C9&lt;=$C$4,"Да","Нет")</f>
        <v>Да</v>
      </c>
      <c r="H9" s="7" t="str">
        <f>IF(D9&lt;=$D$4,"Да","Нет")</f>
        <v>Да</v>
      </c>
      <c r="I9" s="12" t="str">
        <f>IF(AND(G9="ДА",H9="да"),"СДАЛ","НЕ СДАЛ")</f>
        <v>СДАЛ</v>
      </c>
    </row>
    <row r="10" spans="1:10" x14ac:dyDescent="0.25">
      <c r="A10" s="11">
        <v>10</v>
      </c>
      <c r="B10" s="3" t="s">
        <v>20</v>
      </c>
      <c r="C10" s="6">
        <v>8.27</v>
      </c>
      <c r="D10" s="6">
        <v>1.97</v>
      </c>
      <c r="E10" s="3">
        <f>RANK(C10,$C$7:$C$31,1)</f>
        <v>4</v>
      </c>
      <c r="F10" s="9">
        <f>RANK(D10,$D$7:$D$31,0)</f>
        <v>10</v>
      </c>
      <c r="G10" s="7" t="str">
        <f>IF(C10&lt;=$C$4,"Да","Нет")</f>
        <v>Да</v>
      </c>
      <c r="H10" s="7" t="str">
        <f>IF(D10&lt;=$D$4,"Да","Нет")</f>
        <v>Нет</v>
      </c>
      <c r="I10" s="12" t="str">
        <f>IF(AND(G10="ДА",H10="да"),"СДАЛ","НЕ СДАЛ")</f>
        <v>НЕ СДАЛ</v>
      </c>
    </row>
    <row r="11" spans="1:10" x14ac:dyDescent="0.25">
      <c r="A11" s="11">
        <v>20</v>
      </c>
      <c r="B11" s="3" t="s">
        <v>31</v>
      </c>
      <c r="C11" s="6">
        <v>8.33</v>
      </c>
      <c r="D11" s="6">
        <v>1.45</v>
      </c>
      <c r="E11" s="3">
        <f>RANK(C11,$C$7:$C$31,1)</f>
        <v>5</v>
      </c>
      <c r="F11" s="9">
        <f>RANK(D11,$D$7:$D$31,0)</f>
        <v>25</v>
      </c>
      <c r="G11" s="7" t="str">
        <f>IF(C11&lt;=$C$4,"Да","Нет")</f>
        <v>Да</v>
      </c>
      <c r="H11" s="7" t="str">
        <f>IF(D11&lt;=$D$4,"Да","Нет")</f>
        <v>Да</v>
      </c>
      <c r="I11" s="12" t="str">
        <f>IF(AND(G11="ДА",H11="да"),"СДАЛ","НЕ СДАЛ")</f>
        <v>СДАЛ</v>
      </c>
    </row>
    <row r="12" spans="1:10" x14ac:dyDescent="0.25">
      <c r="A12" s="11">
        <v>7</v>
      </c>
      <c r="B12" s="3" t="s">
        <v>17</v>
      </c>
      <c r="C12" s="6">
        <v>8.44</v>
      </c>
      <c r="D12" s="6">
        <v>1.9</v>
      </c>
      <c r="E12" s="3">
        <f>RANK(C12,$C$7:$C$31,1)</f>
        <v>7</v>
      </c>
      <c r="F12" s="9">
        <f>RANK(D12,$D$7:$D$31,0)</f>
        <v>14</v>
      </c>
      <c r="G12" s="7" t="str">
        <f>IF(C12&lt;=$C$4,"Да","Нет")</f>
        <v>Да</v>
      </c>
      <c r="H12" s="7" t="str">
        <f>IF(D12&lt;=$D$4,"Да","Нет")</f>
        <v>Да</v>
      </c>
      <c r="I12" s="12" t="str">
        <f>IF(AND(G12="ДА",H12="да"),"СДАЛ","НЕ СДАЛ")</f>
        <v>СДАЛ</v>
      </c>
    </row>
    <row r="13" spans="1:10" x14ac:dyDescent="0.25">
      <c r="A13" s="11">
        <v>15</v>
      </c>
      <c r="B13" s="3" t="s">
        <v>26</v>
      </c>
      <c r="C13" s="6">
        <v>8.6300000000000008</v>
      </c>
      <c r="D13" s="6">
        <v>1.57</v>
      </c>
      <c r="E13" s="3">
        <f>RANK(C13,$C$7:$C$31,1)</f>
        <v>9</v>
      </c>
      <c r="F13" s="9">
        <f>RANK(D13,$D$7:$D$31,0)</f>
        <v>21</v>
      </c>
      <c r="G13" s="7" t="str">
        <f>IF(C13&lt;=$C$4,"Да","Нет")</f>
        <v>Да</v>
      </c>
      <c r="H13" s="7" t="str">
        <f>IF(D13&lt;=$D$4,"Да","Нет")</f>
        <v>Да</v>
      </c>
      <c r="I13" s="12" t="str">
        <f>IF(AND(G13="ДА",H13="да"),"СДАЛ","НЕ СДАЛ")</f>
        <v>СДАЛ</v>
      </c>
    </row>
    <row r="14" spans="1:10" x14ac:dyDescent="0.25">
      <c r="A14" s="11">
        <v>16</v>
      </c>
      <c r="B14" s="3" t="s">
        <v>27</v>
      </c>
      <c r="C14" s="6">
        <v>8.7100000000000009</v>
      </c>
      <c r="D14" s="6">
        <v>1.96</v>
      </c>
      <c r="E14" s="3">
        <f>RANK(C14,$C$7:$C$31,1)</f>
        <v>11</v>
      </c>
      <c r="F14" s="9">
        <f>RANK(D14,$D$7:$D$31,0)</f>
        <v>13</v>
      </c>
      <c r="G14" s="7" t="str">
        <f>IF(C14&lt;=$C$4,"Да","Нет")</f>
        <v>Да</v>
      </c>
      <c r="H14" s="7" t="str">
        <f>IF(D14&lt;=$D$4,"Да","Нет")</f>
        <v>Нет</v>
      </c>
      <c r="I14" s="12" t="str">
        <f>IF(AND(G14="ДА",H14="да"),"СДАЛ","НЕ СДАЛ")</f>
        <v>НЕ СДАЛ</v>
      </c>
    </row>
    <row r="15" spans="1:10" x14ac:dyDescent="0.25">
      <c r="A15" s="11">
        <v>5</v>
      </c>
      <c r="B15" s="3" t="s">
        <v>15</v>
      </c>
      <c r="C15" s="6">
        <v>8.73</v>
      </c>
      <c r="D15" s="6">
        <v>1.46</v>
      </c>
      <c r="E15" s="3">
        <f>RANK(C15,$C$7:$C$31,1)</f>
        <v>12</v>
      </c>
      <c r="F15" s="9">
        <f>RANK(D15,$D$7:$D$31,0)</f>
        <v>24</v>
      </c>
      <c r="G15" s="7" t="str">
        <f>IF(C15&lt;=$C$4,"Да","Нет")</f>
        <v>Да</v>
      </c>
      <c r="H15" s="7" t="str">
        <f>IF(D15&lt;=$D$4,"Да","Нет")</f>
        <v>Да</v>
      </c>
      <c r="I15" s="12" t="str">
        <f>IF(AND(G15="ДА",H15="да"),"СДАЛ","НЕ СДАЛ")</f>
        <v>СДАЛ</v>
      </c>
    </row>
    <row r="16" spans="1:10" x14ac:dyDescent="0.25">
      <c r="A16" s="11">
        <v>17</v>
      </c>
      <c r="B16" s="3" t="s">
        <v>28</v>
      </c>
      <c r="C16" s="6">
        <v>9</v>
      </c>
      <c r="D16" s="6">
        <v>2.37</v>
      </c>
      <c r="E16" s="3">
        <f>RANK(C16,$C$7:$C$31,1)</f>
        <v>13</v>
      </c>
      <c r="F16" s="9">
        <f>RANK(D16,$D$7:$D$31,0)</f>
        <v>1</v>
      </c>
      <c r="G16" s="7" t="str">
        <f>IF(C16&lt;=$C$4,"Да","Нет")</f>
        <v>Нет</v>
      </c>
      <c r="H16" s="7" t="str">
        <f>IF(D16&lt;=$D$4,"Да","Нет")</f>
        <v>Нет</v>
      </c>
      <c r="I16" s="12" t="str">
        <f>IF(AND(G16="ДА",H16="да"),"СДАЛ","НЕ СДАЛ")</f>
        <v>НЕ СДАЛ</v>
      </c>
    </row>
    <row r="17" spans="1:9" x14ac:dyDescent="0.25">
      <c r="A17" s="11">
        <v>14</v>
      </c>
      <c r="B17" s="3" t="s">
        <v>25</v>
      </c>
      <c r="C17" s="6">
        <v>9.1300000000000008</v>
      </c>
      <c r="D17" s="6">
        <v>1.89</v>
      </c>
      <c r="E17" s="3">
        <f>RANK(C17,$C$7:$C$31,1)</f>
        <v>15</v>
      </c>
      <c r="F17" s="9">
        <f>RANK(D17,$D$7:$D$31,0)</f>
        <v>15</v>
      </c>
      <c r="G17" s="7" t="str">
        <f>IF(C17&lt;=$C$4,"Да","Нет")</f>
        <v>Нет</v>
      </c>
      <c r="H17" s="7" t="str">
        <f>IF(D17&lt;=$D$4,"Да","Нет")</f>
        <v>Да</v>
      </c>
      <c r="I17" s="12" t="str">
        <f>IF(AND(G17="ДА",H17="да"),"СДАЛ","НЕ СДАЛ")</f>
        <v>НЕ СДАЛ</v>
      </c>
    </row>
    <row r="18" spans="1:9" x14ac:dyDescent="0.25">
      <c r="A18" s="11">
        <v>11</v>
      </c>
      <c r="B18" s="3" t="s">
        <v>21</v>
      </c>
      <c r="C18" s="6">
        <v>9.17</v>
      </c>
      <c r="D18" s="6">
        <v>1.52</v>
      </c>
      <c r="E18" s="3">
        <f>RANK(C18,$C$7:$C$31,1)</f>
        <v>17</v>
      </c>
      <c r="F18" s="9">
        <f>RANK(D18,$D$7:$D$31,0)</f>
        <v>23</v>
      </c>
      <c r="G18" s="7" t="str">
        <f>IF(C18&lt;=$C$4,"Да","Нет")</f>
        <v>Нет</v>
      </c>
      <c r="H18" s="7" t="str">
        <f>IF(D18&lt;=$D$4,"Да","Нет")</f>
        <v>Да</v>
      </c>
      <c r="I18" s="12" t="str">
        <f>IF(AND(G18="ДА",H18="да"),"СДАЛ","НЕ СДАЛ")</f>
        <v>НЕ СДАЛ</v>
      </c>
    </row>
    <row r="19" spans="1:9" x14ac:dyDescent="0.25">
      <c r="A19" s="11">
        <v>19</v>
      </c>
      <c r="B19" s="3" t="s">
        <v>30</v>
      </c>
      <c r="C19" s="6">
        <v>9.1999999999999993</v>
      </c>
      <c r="D19" s="6">
        <v>2.15</v>
      </c>
      <c r="E19" s="3">
        <f>RANK(C19,$C$7:$C$31,1)</f>
        <v>18</v>
      </c>
      <c r="F19" s="9">
        <f>RANK(D19,$D$7:$D$31,0)</f>
        <v>6</v>
      </c>
      <c r="G19" s="7" t="str">
        <f>IF(C19&lt;=$C$4,"Да","Нет")</f>
        <v>Нет</v>
      </c>
      <c r="H19" s="7" t="str">
        <f>IF(D19&lt;=$D$4,"Да","Нет")</f>
        <v>Нет</v>
      </c>
      <c r="I19" s="12" t="str">
        <f>IF(AND(G19="ДА",H19="да"),"СДАЛ","НЕ СДАЛ")</f>
        <v>НЕ СДАЛ</v>
      </c>
    </row>
    <row r="20" spans="1:9" x14ac:dyDescent="0.25">
      <c r="A20" s="11">
        <v>12</v>
      </c>
      <c r="B20" s="3" t="s">
        <v>23</v>
      </c>
      <c r="C20" s="6">
        <v>9.25</v>
      </c>
      <c r="D20" s="6">
        <v>1.67</v>
      </c>
      <c r="E20" s="3">
        <f>RANK(C20,$C$7:$C$31,1)</f>
        <v>19</v>
      </c>
      <c r="F20" s="9">
        <f>RANK(D20,$D$7:$D$31,0)</f>
        <v>20</v>
      </c>
      <c r="G20" s="7" t="str">
        <f>IF(C20&lt;=$C$4,"Да","Нет")</f>
        <v>Нет</v>
      </c>
      <c r="H20" s="7" t="str">
        <f>IF(D20&lt;=$D$4,"Да","Нет")</f>
        <v>Да</v>
      </c>
      <c r="I20" s="12" t="str">
        <f>IF(AND(G20="ДА",H20="да"),"СДАЛ","НЕ СДАЛ")</f>
        <v>НЕ СДАЛ</v>
      </c>
    </row>
    <row r="21" spans="1:9" x14ac:dyDescent="0.25">
      <c r="A21" s="11">
        <v>1</v>
      </c>
      <c r="B21" s="3" t="s">
        <v>12</v>
      </c>
      <c r="C21" s="6">
        <v>9.2899999999999991</v>
      </c>
      <c r="D21" s="6">
        <v>1.86</v>
      </c>
      <c r="E21" s="3">
        <f>RANK(C21,$C$7:$C$31,1)</f>
        <v>20</v>
      </c>
      <c r="F21" s="9">
        <f>RANK(D21,$D$7:$D$31,0)</f>
        <v>17</v>
      </c>
      <c r="G21" s="7" t="str">
        <f>IF(C21&lt;=$C$4,"Да","Нет")</f>
        <v>Нет</v>
      </c>
      <c r="H21" s="7" t="str">
        <f>IF(D21&lt;=$D$4,"Да","Нет")</f>
        <v>Да</v>
      </c>
      <c r="I21" s="12" t="str">
        <f>IF(AND(G21="ДА",H21="да"),"СДАЛ","НЕ СДАЛ")</f>
        <v>НЕ СДАЛ</v>
      </c>
    </row>
    <row r="22" spans="1:9" x14ac:dyDescent="0.25">
      <c r="A22" s="11">
        <v>3</v>
      </c>
      <c r="B22" s="3" t="s">
        <v>14</v>
      </c>
      <c r="C22" s="6">
        <v>9.2899999999999991</v>
      </c>
      <c r="D22" s="6">
        <v>2.1800000000000002</v>
      </c>
      <c r="E22" s="3">
        <f>RANK(C22,$C$7:$C$31,1)</f>
        <v>20</v>
      </c>
      <c r="F22" s="9">
        <f>RANK(D22,$D$7:$D$31,0)</f>
        <v>4</v>
      </c>
      <c r="G22" s="7" t="str">
        <f>IF(C22&lt;=$C$4,"Да","Нет")</f>
        <v>Нет</v>
      </c>
      <c r="H22" s="7" t="str">
        <f>IF(D22&lt;=$D$4,"Да","Нет")</f>
        <v>Нет</v>
      </c>
      <c r="I22" s="12" t="str">
        <f>IF(AND(G22="ДА",H22="да"),"СДАЛ","НЕ СДАЛ")</f>
        <v>НЕ СДАЛ</v>
      </c>
    </row>
    <row r="23" spans="1:9" x14ac:dyDescent="0.25">
      <c r="A23" s="11">
        <v>18</v>
      </c>
      <c r="B23" s="3" t="s">
        <v>29</v>
      </c>
      <c r="C23" s="6">
        <v>9.4</v>
      </c>
      <c r="D23" s="6">
        <v>1.98</v>
      </c>
      <c r="E23" s="3">
        <f>RANK(C23,$C$7:$C$31,1)</f>
        <v>22</v>
      </c>
      <c r="F23" s="9">
        <f>RANK(D23,$D$7:$D$31,0)</f>
        <v>9</v>
      </c>
      <c r="G23" s="7" t="str">
        <f>IF(C23&lt;=$C$4,"Да","Нет")</f>
        <v>Нет</v>
      </c>
      <c r="H23" s="7" t="str">
        <f>IF(D23&lt;=$D$4,"Да","Нет")</f>
        <v>Нет</v>
      </c>
      <c r="I23" s="12" t="str">
        <f>IF(AND(G23="ДА",H23="да"),"СДАЛ","НЕ СДАЛ")</f>
        <v>НЕ СДАЛ</v>
      </c>
    </row>
    <row r="24" spans="1:9" x14ac:dyDescent="0.25">
      <c r="A24" s="11">
        <v>13</v>
      </c>
      <c r="B24" s="3" t="s">
        <v>24</v>
      </c>
      <c r="C24" s="6">
        <v>9.4499999999999993</v>
      </c>
      <c r="D24" s="6">
        <v>1.73</v>
      </c>
      <c r="E24" s="3">
        <f>RANK(C24,$C$7:$C$31,1)</f>
        <v>23</v>
      </c>
      <c r="F24" s="9">
        <f>RANK(D24,$D$7:$D$31,0)</f>
        <v>19</v>
      </c>
      <c r="G24" s="7" t="str">
        <f>IF(C24&lt;=$C$4,"Да","Нет")</f>
        <v>Нет</v>
      </c>
      <c r="H24" s="7" t="str">
        <f>IF(D24&lt;=$D$4,"Да","Нет")</f>
        <v>Да</v>
      </c>
      <c r="I24" s="12" t="str">
        <f>IF(AND(G24="ДА",H24="да"),"СДАЛ","НЕ СДАЛ")</f>
        <v>НЕ СДАЛ</v>
      </c>
    </row>
    <row r="25" spans="1:9" x14ac:dyDescent="0.25">
      <c r="A25" s="11">
        <v>4</v>
      </c>
      <c r="B25" s="3" t="s">
        <v>22</v>
      </c>
      <c r="C25" s="6">
        <v>9.49</v>
      </c>
      <c r="D25" s="6">
        <v>2.2999999999999998</v>
      </c>
      <c r="E25" s="3">
        <f>RANK(C25,$C$7:$C$31,1)</f>
        <v>24</v>
      </c>
      <c r="F25" s="9">
        <f>RANK(D25,$D$7:$D$31,0)</f>
        <v>2</v>
      </c>
      <c r="G25" s="7" t="str">
        <f>IF(C25&lt;=$C$4,"Да","Нет")</f>
        <v>Нет</v>
      </c>
      <c r="H25" s="7" t="str">
        <f>IF(D25&lt;=$D$4,"Да","Нет")</f>
        <v>Нет</v>
      </c>
      <c r="I25" s="12" t="str">
        <f>IF(AND(G25="ДА",H25="да"),"СДАЛ","НЕ СДАЛ")</f>
        <v>НЕ СДАЛ</v>
      </c>
    </row>
    <row r="26" spans="1:9" x14ac:dyDescent="0.25">
      <c r="A26" s="16">
        <v>9</v>
      </c>
      <c r="B26" s="17" t="s">
        <v>19</v>
      </c>
      <c r="C26" s="18">
        <v>9.49</v>
      </c>
      <c r="D26" s="18">
        <v>1.86</v>
      </c>
      <c r="E26" s="17">
        <f>RANK(C26,$C$7:$C$31,1)</f>
        <v>24</v>
      </c>
      <c r="F26" s="19">
        <f>RANK(D26,$D$7:$D$31,0)</f>
        <v>17</v>
      </c>
      <c r="G26" s="20" t="str">
        <f>IF(C26&lt;=$C$4,"Да","Нет")</f>
        <v>Нет</v>
      </c>
      <c r="H26" s="20" t="str">
        <f>IF(D26&lt;=$D$4,"Да","Нет")</f>
        <v>Да</v>
      </c>
      <c r="I26" s="21" t="str">
        <f>IF(AND(G26="ДА",H26="да"),"СДАЛ","НЕ СДАЛ")</f>
        <v>НЕ 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ref="E7:E31" si="0">RANK(C27,$C$7:$C$31,1)</f>
        <v>9</v>
      </c>
      <c r="F27" s="9">
        <f t="shared" ref="F7:F31" si="1">RANK(D27,$D$7:$D$31,0)</f>
        <v>10</v>
      </c>
      <c r="G27" s="7" t="str">
        <f t="shared" ref="G8:G31" si="2">IF(C27&lt;=$C$4,"Да","Нет")</f>
        <v>Да</v>
      </c>
      <c r="H27" s="7" t="str">
        <f t="shared" ref="H8:H31" si="3">IF(D27&lt;=$D$4,"Да","Нет")</f>
        <v>Нет</v>
      </c>
      <c r="I27" s="7" t="str">
        <f t="shared" ref="I8:I31" si="4">IF(AND(G27="ДА",H27="да"),"СДАЛ","НЕ СДАЛ")</f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175" priority="7" operator="equal">
      <formula>3</formula>
    </cfRule>
    <cfRule type="cellIs" dxfId="174" priority="8" operator="equal">
      <formula>2</formula>
    </cfRule>
    <cfRule type="cellIs" dxfId="173" priority="9" operator="equal">
      <formula>1</formula>
    </cfRule>
  </conditionalFormatting>
  <conditionalFormatting sqref="F7:F31">
    <cfRule type="cellIs" dxfId="172" priority="3" operator="equal">
      <formula>3</formula>
    </cfRule>
    <cfRule type="cellIs" dxfId="171" priority="4" operator="equal">
      <formula>2</formula>
    </cfRule>
    <cfRule type="cellIs" dxfId="170" priority="5" operator="equal">
      <formula>1</formula>
    </cfRule>
    <cfRule type="cellIs" dxfId="169" priority="6" operator="equal">
      <formula>"1,2,3"</formula>
    </cfRule>
  </conditionalFormatting>
  <conditionalFormatting sqref="G7:H31">
    <cfRule type="cellIs" dxfId="168" priority="2" operator="equal">
      <formula>"Да"</formula>
    </cfRule>
  </conditionalFormatting>
  <conditionalFormatting sqref="I7:I31">
    <cfRule type="cellIs" dxfId="167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5DD8-9048-4949-A8C7-6102DD23EEEE}">
  <dimension ref="A1:J31"/>
  <sheetViews>
    <sheetView workbookViewId="0">
      <selection activeCell="O14" sqref="O14"/>
    </sheetView>
  </sheetViews>
  <sheetFormatPr defaultRowHeight="15" x14ac:dyDescent="0.25"/>
  <cols>
    <col min="1" max="1" width="6.85546875" customWidth="1"/>
    <col min="2" max="2" width="26.140625" customWidth="1"/>
    <col min="3" max="3" width="23.7109375" hidden="1" customWidth="1"/>
    <col min="4" max="4" width="29.28515625" customWidth="1"/>
    <col min="5" max="5" width="22.7109375" hidden="1" customWidth="1"/>
    <col min="6" max="6" width="28.7109375" customWidth="1"/>
    <col min="7" max="7" width="26.140625" hidden="1" customWidth="1"/>
    <col min="8" max="8" width="38.7109375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x14ac:dyDescent="0.25">
      <c r="A7" s="11">
        <v>17</v>
      </c>
      <c r="B7" s="3" t="s">
        <v>28</v>
      </c>
      <c r="C7" s="6">
        <v>9</v>
      </c>
      <c r="D7" s="6">
        <v>2.37</v>
      </c>
      <c r="E7" s="3">
        <f>RANK(C7,$C$7:$C$31,1)</f>
        <v>13</v>
      </c>
      <c r="F7" s="9">
        <f>RANK(D7,$D$7:$D$31,0)</f>
        <v>1</v>
      </c>
      <c r="G7" s="7" t="str">
        <f>IF(C7&lt;=$C$4,"Да","Нет")</f>
        <v>Нет</v>
      </c>
      <c r="H7" s="7" t="str">
        <f>IF(D7&lt;=$D$4,"Да","Нет")</f>
        <v>Нет</v>
      </c>
      <c r="I7" s="12" t="str">
        <f>IF(AND(G7="ДА",H7="да"),"СДАЛ","НЕ СДАЛ")</f>
        <v>НЕ СДАЛ</v>
      </c>
    </row>
    <row r="8" spans="1:10" x14ac:dyDescent="0.25">
      <c r="A8" s="11">
        <v>4</v>
      </c>
      <c r="B8" s="3" t="s">
        <v>22</v>
      </c>
      <c r="C8" s="6">
        <v>9.49</v>
      </c>
      <c r="D8" s="6">
        <v>2.2999999999999998</v>
      </c>
      <c r="E8" s="3">
        <f>RANK(C8,$C$7:$C$31,1)</f>
        <v>24</v>
      </c>
      <c r="F8" s="9">
        <f>RANK(D8,$D$7:$D$31,0)</f>
        <v>2</v>
      </c>
      <c r="G8" s="7" t="str">
        <f>IF(C8&lt;=$C$4,"Да","Нет")</f>
        <v>Нет</v>
      </c>
      <c r="H8" s="7" t="str">
        <f>IF(D8&lt;=$D$4,"Да","Нет")</f>
        <v>Нет</v>
      </c>
      <c r="I8" s="12" t="str">
        <f>IF(AND(G8="ДА",H8="да"),"СДАЛ","НЕ СДАЛ")</f>
        <v>НЕ СДАЛ</v>
      </c>
    </row>
    <row r="9" spans="1:10" x14ac:dyDescent="0.25">
      <c r="A9" s="11">
        <v>2</v>
      </c>
      <c r="B9" s="3" t="s">
        <v>13</v>
      </c>
      <c r="C9" s="6">
        <v>8.16</v>
      </c>
      <c r="D9" s="6">
        <v>2.2400000000000002</v>
      </c>
      <c r="E9" s="3">
        <f>RANK(C9,$C$7:$C$31,1)</f>
        <v>2</v>
      </c>
      <c r="F9" s="9">
        <f>RANK(D9,$D$7:$D$31,0)</f>
        <v>3</v>
      </c>
      <c r="G9" s="7" t="str">
        <f>IF(C9&lt;=$C$4,"Да","Нет")</f>
        <v>Да</v>
      </c>
      <c r="H9" s="7" t="str">
        <f>IF(D9&lt;=$D$4,"Да","Нет")</f>
        <v>Нет</v>
      </c>
      <c r="I9" s="12" t="str">
        <f>IF(AND(G9="ДА",H9="да"),"СДАЛ","НЕ СДАЛ")</f>
        <v>НЕ СДАЛ</v>
      </c>
    </row>
    <row r="10" spans="1:10" x14ac:dyDescent="0.25">
      <c r="A10" s="11">
        <v>3</v>
      </c>
      <c r="B10" s="3" t="s">
        <v>14</v>
      </c>
      <c r="C10" s="6">
        <v>9.2899999999999991</v>
      </c>
      <c r="D10" s="6">
        <v>2.1800000000000002</v>
      </c>
      <c r="E10" s="3">
        <f>RANK(C10,$C$7:$C$31,1)</f>
        <v>20</v>
      </c>
      <c r="F10" s="9">
        <f>RANK(D10,$D$7:$D$31,0)</f>
        <v>4</v>
      </c>
      <c r="G10" s="7" t="str">
        <f>IF(C10&lt;=$C$4,"Да","Нет")</f>
        <v>Нет</v>
      </c>
      <c r="H10" s="7" t="str">
        <f>IF(D10&lt;=$D$4,"Да","Нет")</f>
        <v>Нет</v>
      </c>
      <c r="I10" s="12" t="str">
        <f>IF(AND(G10="ДА",H10="да"),"СДАЛ","НЕ СДАЛ")</f>
        <v>НЕ СДАЛ</v>
      </c>
    </row>
    <row r="11" spans="1:10" x14ac:dyDescent="0.25">
      <c r="A11" s="11">
        <v>8</v>
      </c>
      <c r="B11" s="3" t="s">
        <v>18</v>
      </c>
      <c r="C11" s="6">
        <v>8.1300000000000008</v>
      </c>
      <c r="D11" s="6">
        <v>2.1800000000000002</v>
      </c>
      <c r="E11" s="3">
        <f>RANK(C11,$C$7:$C$31,1)</f>
        <v>1</v>
      </c>
      <c r="F11" s="9">
        <f>RANK(D11,$D$7:$D$31,0)</f>
        <v>4</v>
      </c>
      <c r="G11" s="7" t="str">
        <f>IF(C11&lt;=$C$4,"Да","Нет")</f>
        <v>Да</v>
      </c>
      <c r="H11" s="7" t="str">
        <f>IF(D11&lt;=$D$4,"Да","Нет")</f>
        <v>Нет</v>
      </c>
      <c r="I11" s="12" t="str">
        <f>IF(AND(G11="ДА",H11="да"),"СДАЛ","НЕ СДАЛ")</f>
        <v>НЕ СДАЛ</v>
      </c>
    </row>
    <row r="12" spans="1:10" x14ac:dyDescent="0.25">
      <c r="A12" s="11">
        <v>19</v>
      </c>
      <c r="B12" s="3" t="s">
        <v>30</v>
      </c>
      <c r="C12" s="6">
        <v>9.1999999999999993</v>
      </c>
      <c r="D12" s="6">
        <v>2.15</v>
      </c>
      <c r="E12" s="3">
        <f>RANK(C12,$C$7:$C$31,1)</f>
        <v>18</v>
      </c>
      <c r="F12" s="9">
        <f>RANK(D12,$D$7:$D$31,0)</f>
        <v>6</v>
      </c>
      <c r="G12" s="7" t="str">
        <f>IF(C12&lt;=$C$4,"Да","Нет")</f>
        <v>Нет</v>
      </c>
      <c r="H12" s="7" t="str">
        <f>IF(D12&lt;=$D$4,"Да","Нет")</f>
        <v>Нет</v>
      </c>
      <c r="I12" s="12" t="str">
        <f>IF(AND(G12="ДА",H12="да"),"СДАЛ","НЕ СДАЛ")</f>
        <v>НЕ СДАЛ</v>
      </c>
    </row>
    <row r="13" spans="1:10" x14ac:dyDescent="0.25">
      <c r="A13" s="11">
        <v>18</v>
      </c>
      <c r="B13" s="3" t="s">
        <v>29</v>
      </c>
      <c r="C13" s="6">
        <v>9.4</v>
      </c>
      <c r="D13" s="6">
        <v>1.98</v>
      </c>
      <c r="E13" s="3">
        <f>RANK(C13,$C$7:$C$31,1)</f>
        <v>22</v>
      </c>
      <c r="F13" s="9">
        <f>RANK(D13,$D$7:$D$31,0)</f>
        <v>9</v>
      </c>
      <c r="G13" s="7" t="str">
        <f>IF(C13&lt;=$C$4,"Да","Нет")</f>
        <v>Нет</v>
      </c>
      <c r="H13" s="7" t="str">
        <f>IF(D13&lt;=$D$4,"Да","Нет")</f>
        <v>Нет</v>
      </c>
      <c r="I13" s="12" t="str">
        <f>IF(AND(G13="ДА",H13="да"),"СДАЛ","НЕ СДАЛ")</f>
        <v>НЕ СДАЛ</v>
      </c>
    </row>
    <row r="14" spans="1:10" x14ac:dyDescent="0.25">
      <c r="A14" s="11">
        <v>10</v>
      </c>
      <c r="B14" s="3" t="s">
        <v>20</v>
      </c>
      <c r="C14" s="6">
        <v>8.27</v>
      </c>
      <c r="D14" s="6">
        <v>1.97</v>
      </c>
      <c r="E14" s="3">
        <f>RANK(C14,$C$7:$C$31,1)</f>
        <v>4</v>
      </c>
      <c r="F14" s="9">
        <f>RANK(D14,$D$7:$D$31,0)</f>
        <v>10</v>
      </c>
      <c r="G14" s="7" t="str">
        <f>IF(C14&lt;=$C$4,"Да","Нет")</f>
        <v>Да</v>
      </c>
      <c r="H14" s="7" t="str">
        <f>IF(D14&lt;=$D$4,"Да","Нет")</f>
        <v>Нет</v>
      </c>
      <c r="I14" s="12" t="str">
        <f>IF(AND(G14="ДА",H14="да"),"СДАЛ","НЕ СДАЛ")</f>
        <v>НЕ СДАЛ</v>
      </c>
    </row>
    <row r="15" spans="1:10" x14ac:dyDescent="0.25">
      <c r="A15" s="11">
        <v>16</v>
      </c>
      <c r="B15" s="3" t="s">
        <v>27</v>
      </c>
      <c r="C15" s="6">
        <v>8.7100000000000009</v>
      </c>
      <c r="D15" s="6">
        <v>1.96</v>
      </c>
      <c r="E15" s="3">
        <f>RANK(C15,$C$7:$C$31,1)</f>
        <v>11</v>
      </c>
      <c r="F15" s="9">
        <f>RANK(D15,$D$7:$D$31,0)</f>
        <v>13</v>
      </c>
      <c r="G15" s="7" t="str">
        <f>IF(C15&lt;=$C$4,"Да","Нет")</f>
        <v>Да</v>
      </c>
      <c r="H15" s="7" t="str">
        <f>IF(D15&lt;=$D$4,"Да","Нет")</f>
        <v>Нет</v>
      </c>
      <c r="I15" s="12" t="str">
        <f>IF(AND(G15="ДА",H15="да"),"СДАЛ","НЕ СДАЛ")</f>
        <v>НЕ СДАЛ</v>
      </c>
    </row>
    <row r="16" spans="1:10" x14ac:dyDescent="0.25">
      <c r="A16" s="11">
        <v>7</v>
      </c>
      <c r="B16" s="3" t="s">
        <v>17</v>
      </c>
      <c r="C16" s="6">
        <v>8.44</v>
      </c>
      <c r="D16" s="6">
        <v>1.9</v>
      </c>
      <c r="E16" s="3">
        <f>RANK(C16,$C$7:$C$31,1)</f>
        <v>7</v>
      </c>
      <c r="F16" s="9">
        <f>RANK(D16,$D$7:$D$31,0)</f>
        <v>14</v>
      </c>
      <c r="G16" s="7" t="str">
        <f>IF(C16&lt;=$C$4,"Да","Нет")</f>
        <v>Да</v>
      </c>
      <c r="H16" s="7" t="str">
        <f>IF(D16&lt;=$D$4,"Да","Нет")</f>
        <v>Да</v>
      </c>
      <c r="I16" s="12" t="str">
        <f>IF(AND(G16="ДА",H16="да"),"СДАЛ","НЕ СДАЛ")</f>
        <v>СДАЛ</v>
      </c>
    </row>
    <row r="17" spans="1:9" x14ac:dyDescent="0.25">
      <c r="A17" s="11">
        <v>14</v>
      </c>
      <c r="B17" s="3" t="s">
        <v>25</v>
      </c>
      <c r="C17" s="6">
        <v>9.1300000000000008</v>
      </c>
      <c r="D17" s="6">
        <v>1.89</v>
      </c>
      <c r="E17" s="3">
        <f>RANK(C17,$C$7:$C$31,1)</f>
        <v>15</v>
      </c>
      <c r="F17" s="9">
        <f>RANK(D17,$D$7:$D$31,0)</f>
        <v>15</v>
      </c>
      <c r="G17" s="7" t="str">
        <f>IF(C17&lt;=$C$4,"Да","Нет")</f>
        <v>Нет</v>
      </c>
      <c r="H17" s="7" t="str">
        <f>IF(D17&lt;=$D$4,"Да","Нет")</f>
        <v>Да</v>
      </c>
      <c r="I17" s="12" t="str">
        <f>IF(AND(G17="ДА",H17="да"),"СДАЛ","НЕ СДАЛ")</f>
        <v>НЕ СДАЛ</v>
      </c>
    </row>
    <row r="18" spans="1:9" x14ac:dyDescent="0.25">
      <c r="A18" s="11">
        <v>6</v>
      </c>
      <c r="B18" s="3" t="s">
        <v>16</v>
      </c>
      <c r="C18" s="6">
        <v>8.26</v>
      </c>
      <c r="D18" s="6">
        <v>1.87</v>
      </c>
      <c r="E18" s="3">
        <f>RANK(C18,$C$7:$C$31,1)</f>
        <v>3</v>
      </c>
      <c r="F18" s="9">
        <f>RANK(D18,$D$7:$D$31,0)</f>
        <v>16</v>
      </c>
      <c r="G18" s="7" t="str">
        <f>IF(C18&lt;=$C$4,"Да","Нет")</f>
        <v>Да</v>
      </c>
      <c r="H18" s="7" t="str">
        <f>IF(D18&lt;=$D$4,"Да","Нет")</f>
        <v>Да</v>
      </c>
      <c r="I18" s="12" t="str">
        <f>IF(AND(G18="ДА",H18="да"),"СДАЛ","НЕ СДАЛ")</f>
        <v>СДАЛ</v>
      </c>
    </row>
    <row r="19" spans="1:9" x14ac:dyDescent="0.25">
      <c r="A19" s="11">
        <v>1</v>
      </c>
      <c r="B19" s="3" t="s">
        <v>12</v>
      </c>
      <c r="C19" s="6">
        <v>9.2899999999999991</v>
      </c>
      <c r="D19" s="6">
        <v>1.86</v>
      </c>
      <c r="E19" s="3">
        <f>RANK(C19,$C$7:$C$31,1)</f>
        <v>20</v>
      </c>
      <c r="F19" s="9">
        <f>RANK(D19,$D$7:$D$31,0)</f>
        <v>17</v>
      </c>
      <c r="G19" s="7" t="str">
        <f>IF(C19&lt;=$C$4,"Да","Нет")</f>
        <v>Нет</v>
      </c>
      <c r="H19" s="7" t="str">
        <f>IF(D19&lt;=$D$4,"Да","Нет")</f>
        <v>Да</v>
      </c>
      <c r="I19" s="12" t="str">
        <f>IF(AND(G19="ДА",H19="да"),"СДАЛ","НЕ СДАЛ")</f>
        <v>НЕ СДАЛ</v>
      </c>
    </row>
    <row r="20" spans="1:9" x14ac:dyDescent="0.25">
      <c r="A20" s="11">
        <v>9</v>
      </c>
      <c r="B20" s="3" t="s">
        <v>19</v>
      </c>
      <c r="C20" s="6">
        <v>9.49</v>
      </c>
      <c r="D20" s="6">
        <v>1.86</v>
      </c>
      <c r="E20" s="3">
        <f>RANK(C20,$C$7:$C$31,1)</f>
        <v>24</v>
      </c>
      <c r="F20" s="9">
        <f>RANK(D20,$D$7:$D$31,0)</f>
        <v>17</v>
      </c>
      <c r="G20" s="7" t="str">
        <f>IF(C20&lt;=$C$4,"Да","Нет")</f>
        <v>Нет</v>
      </c>
      <c r="H20" s="7" t="str">
        <f>IF(D20&lt;=$D$4,"Да","Нет")</f>
        <v>Да</v>
      </c>
      <c r="I20" s="12" t="str">
        <f>IF(AND(G20="ДА",H20="да"),"СДАЛ","НЕ СДАЛ")</f>
        <v>НЕ СДАЛ</v>
      </c>
    </row>
    <row r="21" spans="1:9" x14ac:dyDescent="0.25">
      <c r="A21" s="11">
        <v>13</v>
      </c>
      <c r="B21" s="3" t="s">
        <v>24</v>
      </c>
      <c r="C21" s="6">
        <v>9.4499999999999993</v>
      </c>
      <c r="D21" s="6">
        <v>1.73</v>
      </c>
      <c r="E21" s="3">
        <f>RANK(C21,$C$7:$C$31,1)</f>
        <v>23</v>
      </c>
      <c r="F21" s="9">
        <f>RANK(D21,$D$7:$D$31,0)</f>
        <v>19</v>
      </c>
      <c r="G21" s="7" t="str">
        <f>IF(C21&lt;=$C$4,"Да","Нет")</f>
        <v>Нет</v>
      </c>
      <c r="H21" s="7" t="str">
        <f>IF(D21&lt;=$D$4,"Да","Нет")</f>
        <v>Да</v>
      </c>
      <c r="I21" s="12" t="str">
        <f>IF(AND(G21="ДА",H21="да"),"СДАЛ","НЕ СДАЛ")</f>
        <v>НЕ СДАЛ</v>
      </c>
    </row>
    <row r="22" spans="1:9" x14ac:dyDescent="0.25">
      <c r="A22" s="11">
        <v>12</v>
      </c>
      <c r="B22" s="3" t="s">
        <v>23</v>
      </c>
      <c r="C22" s="6">
        <v>9.25</v>
      </c>
      <c r="D22" s="6">
        <v>1.67</v>
      </c>
      <c r="E22" s="3">
        <f>RANK(C22,$C$7:$C$31,1)</f>
        <v>19</v>
      </c>
      <c r="F22" s="9">
        <f>RANK(D22,$D$7:$D$31,0)</f>
        <v>20</v>
      </c>
      <c r="G22" s="7" t="str">
        <f>IF(C22&lt;=$C$4,"Да","Нет")</f>
        <v>Нет</v>
      </c>
      <c r="H22" s="7" t="str">
        <f>IF(D22&lt;=$D$4,"Да","Нет")</f>
        <v>Да</v>
      </c>
      <c r="I22" s="12" t="str">
        <f>IF(AND(G22="ДА",H22="да"),"СДАЛ","НЕ СДАЛ")</f>
        <v>НЕ СДАЛ</v>
      </c>
    </row>
    <row r="23" spans="1:9" x14ac:dyDescent="0.25">
      <c r="A23" s="11">
        <v>15</v>
      </c>
      <c r="B23" s="3" t="s">
        <v>26</v>
      </c>
      <c r="C23" s="6">
        <v>8.6300000000000008</v>
      </c>
      <c r="D23" s="6">
        <v>1.57</v>
      </c>
      <c r="E23" s="3">
        <f>RANK(C23,$C$7:$C$31,1)</f>
        <v>9</v>
      </c>
      <c r="F23" s="9">
        <f>RANK(D23,$D$7:$D$31,0)</f>
        <v>21</v>
      </c>
      <c r="G23" s="7" t="str">
        <f>IF(C23&lt;=$C$4,"Да","Нет")</f>
        <v>Да</v>
      </c>
      <c r="H23" s="7" t="str">
        <f>IF(D23&lt;=$D$4,"Да","Нет")</f>
        <v>Да</v>
      </c>
      <c r="I23" s="12" t="str">
        <f>IF(AND(G23="ДА",H23="да"),"СДАЛ","НЕ СДАЛ")</f>
        <v>СДАЛ</v>
      </c>
    </row>
    <row r="24" spans="1:9" x14ac:dyDescent="0.25">
      <c r="A24" s="11">
        <v>11</v>
      </c>
      <c r="B24" s="3" t="s">
        <v>21</v>
      </c>
      <c r="C24" s="6">
        <v>9.17</v>
      </c>
      <c r="D24" s="6">
        <v>1.52</v>
      </c>
      <c r="E24" s="3">
        <f>RANK(C24,$C$7:$C$31,1)</f>
        <v>17</v>
      </c>
      <c r="F24" s="9">
        <f>RANK(D24,$D$7:$D$31,0)</f>
        <v>23</v>
      </c>
      <c r="G24" s="7" t="str">
        <f>IF(C24&lt;=$C$4,"Да","Нет")</f>
        <v>Нет</v>
      </c>
      <c r="H24" s="7" t="str">
        <f>IF(D24&lt;=$D$4,"Да","Нет")</f>
        <v>Да</v>
      </c>
      <c r="I24" s="12" t="str">
        <f>IF(AND(G24="ДА",H24="да"),"СДАЛ","НЕ СДАЛ")</f>
        <v>НЕ СДАЛ</v>
      </c>
    </row>
    <row r="25" spans="1:9" x14ac:dyDescent="0.25">
      <c r="A25" s="11">
        <v>5</v>
      </c>
      <c r="B25" s="3" t="s">
        <v>15</v>
      </c>
      <c r="C25" s="6">
        <v>8.73</v>
      </c>
      <c r="D25" s="6">
        <v>1.46</v>
      </c>
      <c r="E25" s="3">
        <f>RANK(C25,$C$7:$C$31,1)</f>
        <v>12</v>
      </c>
      <c r="F25" s="9">
        <f>RANK(D25,$D$7:$D$31,0)</f>
        <v>24</v>
      </c>
      <c r="G25" s="7" t="str">
        <f>IF(C25&lt;=$C$4,"Да","Нет")</f>
        <v>Да</v>
      </c>
      <c r="H25" s="7" t="str">
        <f>IF(D25&lt;=$D$4,"Да","Нет")</f>
        <v>Да</v>
      </c>
      <c r="I25" s="12" t="str">
        <f>IF(AND(G25="ДА",H25="да"),"СДАЛ","НЕ СДАЛ")</f>
        <v>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>RANK(C26,$C$7:$C$31,1)</f>
        <v>5</v>
      </c>
      <c r="F26" s="19">
        <f>RANK(D26,$D$7:$D$31,0)</f>
        <v>25</v>
      </c>
      <c r="G26" s="20" t="str">
        <f>IF(C26&lt;=$C$4,"Да","Нет")</f>
        <v>Да</v>
      </c>
      <c r="H26" s="20" t="str">
        <f>IF(D26&lt;=$D$4,"Да","Нет")</f>
        <v>Да</v>
      </c>
      <c r="I26" s="21" t="str">
        <f>IF(AND(G26="ДА",H26="да"),"СДАЛ","НЕ СДАЛ")</f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ref="E7:E31" si="0">RANK(C27,$C$7:$C$31,1)</f>
        <v>9</v>
      </c>
      <c r="F27" s="9">
        <f t="shared" ref="F7:F31" si="1">RANK(D27,$D$7:$D$31,0)</f>
        <v>10</v>
      </c>
      <c r="G27" s="7" t="str">
        <f t="shared" ref="G8:G31" si="2">IF(C27&lt;=$C$4,"Да","Нет")</f>
        <v>Да</v>
      </c>
      <c r="H27" s="7" t="str">
        <f t="shared" ref="H8:H31" si="3">IF(D27&lt;=$D$4,"Да","Нет")</f>
        <v>Нет</v>
      </c>
      <c r="I27" s="7" t="str">
        <f t="shared" ref="I8:I31" si="4">IF(AND(G27="ДА",H27="да"),"СДАЛ","НЕ СДАЛ")</f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153" priority="7" operator="equal">
      <formula>3</formula>
    </cfRule>
    <cfRule type="cellIs" dxfId="152" priority="8" operator="equal">
      <formula>2</formula>
    </cfRule>
    <cfRule type="cellIs" dxfId="151" priority="9" operator="equal">
      <formula>1</formula>
    </cfRule>
  </conditionalFormatting>
  <conditionalFormatting sqref="F7:F31">
    <cfRule type="cellIs" dxfId="150" priority="3" operator="equal">
      <formula>3</formula>
    </cfRule>
    <cfRule type="cellIs" dxfId="149" priority="4" operator="equal">
      <formula>2</formula>
    </cfRule>
    <cfRule type="cellIs" dxfId="148" priority="5" operator="equal">
      <formula>1</formula>
    </cfRule>
    <cfRule type="cellIs" dxfId="147" priority="6" operator="equal">
      <formula>"1,2,3"</formula>
    </cfRule>
  </conditionalFormatting>
  <conditionalFormatting sqref="G7:H31">
    <cfRule type="cellIs" dxfId="146" priority="2" operator="equal">
      <formula>"Да"</formula>
    </cfRule>
  </conditionalFormatting>
  <conditionalFormatting sqref="I7:I31">
    <cfRule type="cellIs" dxfId="145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759F-BFD7-4D5D-BCEE-9B25BA2EB34C}">
  <dimension ref="A1:J31"/>
  <sheetViews>
    <sheetView topLeftCell="A4" workbookViewId="0">
      <selection activeCell="G35" sqref="G35"/>
    </sheetView>
  </sheetViews>
  <sheetFormatPr defaultRowHeight="15" x14ac:dyDescent="0.25"/>
  <cols>
    <col min="1" max="1" width="6.85546875" customWidth="1"/>
    <col min="2" max="2" width="26.140625" customWidth="1"/>
    <col min="3" max="3" width="23.7109375" customWidth="1"/>
    <col min="4" max="4" width="29.28515625" hidden="1" customWidth="1"/>
    <col min="5" max="5" width="22.7109375" customWidth="1"/>
    <col min="6" max="6" width="28.7109375" hidden="1" customWidth="1"/>
    <col min="7" max="7" width="26.140625" customWidth="1"/>
    <col min="8" max="8" width="38.7109375" hidden="1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hidden="1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hidden="1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hidden="1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hidden="1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hidden="1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hidden="1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hidden="1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hidden="1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hidden="1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hidden="1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hidden="1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131" priority="7" operator="equal">
      <formula>3</formula>
    </cfRule>
    <cfRule type="cellIs" dxfId="130" priority="8" operator="equal">
      <formula>2</formula>
    </cfRule>
    <cfRule type="cellIs" dxfId="129" priority="9" operator="equal">
      <formula>1</formula>
    </cfRule>
  </conditionalFormatting>
  <conditionalFormatting sqref="F7:F31">
    <cfRule type="cellIs" dxfId="128" priority="3" operator="equal">
      <formula>3</formula>
    </cfRule>
    <cfRule type="cellIs" dxfId="127" priority="4" operator="equal">
      <formula>2</formula>
    </cfRule>
    <cfRule type="cellIs" dxfId="126" priority="5" operator="equal">
      <formula>1</formula>
    </cfRule>
    <cfRule type="cellIs" dxfId="125" priority="6" operator="equal">
      <formula>"1,2,3"</formula>
    </cfRule>
  </conditionalFormatting>
  <conditionalFormatting sqref="G7:H31">
    <cfRule type="cellIs" dxfId="124" priority="2" operator="equal">
      <formula>"Да"</formula>
    </cfRule>
  </conditionalFormatting>
  <conditionalFormatting sqref="I7:I31">
    <cfRule type="cellIs" dxfId="123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ABDB-AD1D-470B-A281-3A524A736BE7}">
  <dimension ref="A1:J31"/>
  <sheetViews>
    <sheetView topLeftCell="A4" workbookViewId="0">
      <selection activeCell="I4" activeCellId="3" sqref="C1:C1048576 E1:E1048576 G1:G1048576 I1:I1048576"/>
    </sheetView>
  </sheetViews>
  <sheetFormatPr defaultRowHeight="15" x14ac:dyDescent="0.25"/>
  <cols>
    <col min="1" max="1" width="6.85546875" customWidth="1"/>
    <col min="2" max="2" width="26.140625" customWidth="1"/>
    <col min="3" max="3" width="23.7109375" hidden="1" customWidth="1"/>
    <col min="4" max="4" width="29.28515625" customWidth="1"/>
    <col min="5" max="5" width="22.7109375" hidden="1" customWidth="1"/>
    <col min="6" max="6" width="28.7109375" customWidth="1"/>
    <col min="7" max="7" width="26.140625" hidden="1" customWidth="1"/>
    <col min="8" max="8" width="38.7109375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hidden="1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hidden="1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hidden="1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hidden="1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hidden="1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hidden="1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hidden="1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hidden="1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hidden="1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109" priority="7" operator="equal">
      <formula>3</formula>
    </cfRule>
    <cfRule type="cellIs" dxfId="108" priority="8" operator="equal">
      <formula>2</formula>
    </cfRule>
    <cfRule type="cellIs" dxfId="107" priority="9" operator="equal">
      <formula>1</formula>
    </cfRule>
  </conditionalFormatting>
  <conditionalFormatting sqref="F7:F31">
    <cfRule type="cellIs" dxfId="106" priority="3" operator="equal">
      <formula>3</formula>
    </cfRule>
    <cfRule type="cellIs" dxfId="105" priority="4" operator="equal">
      <formula>2</formula>
    </cfRule>
    <cfRule type="cellIs" dxfId="104" priority="5" operator="equal">
      <formula>1</formula>
    </cfRule>
    <cfRule type="cellIs" dxfId="103" priority="6" operator="equal">
      <formula>"1,2,3"</formula>
    </cfRule>
  </conditionalFormatting>
  <conditionalFormatting sqref="G7:H31">
    <cfRule type="cellIs" dxfId="102" priority="2" operator="equal">
      <formula>"Да"</formula>
    </cfRule>
  </conditionalFormatting>
  <conditionalFormatting sqref="I7:I31">
    <cfRule type="cellIs" dxfId="101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2426-E1E1-4A3B-8766-C023567D3E7C}">
  <dimension ref="A1:J31"/>
  <sheetViews>
    <sheetView workbookViewId="0">
      <selection activeCell="I1" activeCellId="3" sqref="D1:D1048576 F1:F1048576 H1:H1048576 I1:I1048576"/>
    </sheetView>
  </sheetViews>
  <sheetFormatPr defaultRowHeight="15" x14ac:dyDescent="0.25"/>
  <cols>
    <col min="1" max="1" width="6.85546875" customWidth="1"/>
    <col min="2" max="2" width="26.140625" customWidth="1"/>
    <col min="3" max="3" width="23.7109375" customWidth="1"/>
    <col min="4" max="4" width="29.28515625" hidden="1" customWidth="1"/>
    <col min="5" max="5" width="22.7109375" customWidth="1"/>
    <col min="6" max="6" width="28.7109375" hidden="1" customWidth="1"/>
    <col min="7" max="7" width="26.140625" customWidth="1"/>
    <col min="8" max="8" width="38.7109375" hidden="1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hidden="1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hidden="1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hidden="1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hidden="1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hidden="1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hidden="1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hidden="1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hidden="1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hidden="1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hidden="1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hidden="1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hidden="1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hidden="1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hidden="1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hidden="1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87" priority="7" operator="equal">
      <formula>3</formula>
    </cfRule>
    <cfRule type="cellIs" dxfId="86" priority="8" operator="equal">
      <formula>2</formula>
    </cfRule>
    <cfRule type="cellIs" dxfId="85" priority="9" operator="equal">
      <formula>1</formula>
    </cfRule>
  </conditionalFormatting>
  <conditionalFormatting sqref="F7:F31">
    <cfRule type="cellIs" dxfId="84" priority="3" operator="equal">
      <formula>3</formula>
    </cfRule>
    <cfRule type="cellIs" dxfId="83" priority="4" operator="equal">
      <formula>2</formula>
    </cfRule>
    <cfRule type="cellIs" dxfId="82" priority="5" operator="equal">
      <formula>1</formula>
    </cfRule>
    <cfRule type="cellIs" dxfId="81" priority="6" operator="equal">
      <formula>"1,2,3"</formula>
    </cfRule>
  </conditionalFormatting>
  <conditionalFormatting sqref="G7:H31">
    <cfRule type="cellIs" dxfId="80" priority="2" operator="equal">
      <formula>"Да"</formula>
    </cfRule>
  </conditionalFormatting>
  <conditionalFormatting sqref="I7:I31">
    <cfRule type="cellIs" dxfId="79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5301-0A7F-4DA7-BBC7-25320BE2053C}">
  <dimension ref="A1:J31"/>
  <sheetViews>
    <sheetView topLeftCell="A4" workbookViewId="0">
      <selection activeCell="B55" sqref="B55"/>
    </sheetView>
  </sheetViews>
  <sheetFormatPr defaultRowHeight="15" x14ac:dyDescent="0.25"/>
  <cols>
    <col min="1" max="1" width="6.85546875" customWidth="1"/>
    <col min="2" max="2" width="26.140625" customWidth="1"/>
    <col min="3" max="3" width="23.7109375" hidden="1" customWidth="1"/>
    <col min="4" max="4" width="29.28515625" customWidth="1"/>
    <col min="5" max="5" width="22.7109375" hidden="1" customWidth="1"/>
    <col min="6" max="6" width="28.7109375" customWidth="1"/>
    <col min="7" max="7" width="26.140625" hidden="1" customWidth="1"/>
    <col min="8" max="8" width="38.7109375" customWidth="1"/>
    <col min="9" max="9" width="22.7109375" hidden="1" customWidth="1"/>
  </cols>
  <sheetData>
    <row r="1" spans="1:10" x14ac:dyDescent="0.25">
      <c r="B1" t="s">
        <v>0</v>
      </c>
    </row>
    <row r="3" spans="1:10" ht="57.75" customHeight="1" x14ac:dyDescent="0.25">
      <c r="C3" s="4" t="s">
        <v>1</v>
      </c>
      <c r="D3" s="4" t="s">
        <v>2</v>
      </c>
    </row>
    <row r="4" spans="1:10" x14ac:dyDescent="0.25">
      <c r="C4" s="5">
        <v>8.8000000000000007</v>
      </c>
      <c r="D4" s="5">
        <v>1.9</v>
      </c>
    </row>
    <row r="6" spans="1:10" ht="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  <c r="J6" s="1"/>
    </row>
    <row r="7" spans="1:10" hidden="1" x14ac:dyDescent="0.25">
      <c r="A7" s="11">
        <v>1</v>
      </c>
      <c r="B7" s="3" t="s">
        <v>12</v>
      </c>
      <c r="C7" s="6">
        <v>9.2899999999999991</v>
      </c>
      <c r="D7" s="6">
        <v>1.86</v>
      </c>
      <c r="E7" s="3">
        <f t="shared" ref="E7:E31" si="0">RANK(C7,$C$7:$C$31,1)</f>
        <v>20</v>
      </c>
      <c r="F7" s="9">
        <f t="shared" ref="F7:F31" si="1">RANK(D7,$D$7:$D$31,0)</f>
        <v>17</v>
      </c>
      <c r="G7" s="7" t="str">
        <f>IF(C7&lt;=$C$4,"Да","Нет")</f>
        <v>Нет</v>
      </c>
      <c r="H7" s="7" t="str">
        <f>IF(D7&lt;=$D$4,"Да","Нет")</f>
        <v>Да</v>
      </c>
      <c r="I7" s="12" t="str">
        <f>IF(AND(G7="ДА",H7="да"),"СДАЛ","НЕ СДАЛ")</f>
        <v>НЕ СДАЛ</v>
      </c>
    </row>
    <row r="8" spans="1:10" x14ac:dyDescent="0.25">
      <c r="A8" s="11">
        <v>2</v>
      </c>
      <c r="B8" s="3" t="s">
        <v>13</v>
      </c>
      <c r="C8" s="6">
        <v>8.16</v>
      </c>
      <c r="D8" s="6">
        <v>2.2400000000000002</v>
      </c>
      <c r="E8" s="3">
        <f t="shared" si="0"/>
        <v>2</v>
      </c>
      <c r="F8" s="9">
        <f t="shared" si="1"/>
        <v>3</v>
      </c>
      <c r="G8" s="7" t="str">
        <f t="shared" ref="G8:G31" si="2">IF(C8&lt;=$C$4,"Да","Нет")</f>
        <v>Да</v>
      </c>
      <c r="H8" s="7" t="str">
        <f t="shared" ref="H8:H31" si="3">IF(D8&lt;=$D$4,"Да","Нет")</f>
        <v>Нет</v>
      </c>
      <c r="I8" s="12" t="str">
        <f t="shared" ref="I8:I31" si="4">IF(AND(G8="ДА",H8="да"),"СДАЛ","НЕ СДАЛ")</f>
        <v>НЕ СДАЛ</v>
      </c>
    </row>
    <row r="9" spans="1:10" hidden="1" x14ac:dyDescent="0.25">
      <c r="A9" s="11">
        <v>3</v>
      </c>
      <c r="B9" s="3" t="s">
        <v>14</v>
      </c>
      <c r="C9" s="6">
        <v>9.2899999999999991</v>
      </c>
      <c r="D9" s="6">
        <v>2.1800000000000002</v>
      </c>
      <c r="E9" s="3">
        <f t="shared" si="0"/>
        <v>20</v>
      </c>
      <c r="F9" s="9">
        <f t="shared" si="1"/>
        <v>4</v>
      </c>
      <c r="G9" s="7" t="str">
        <f t="shared" si="2"/>
        <v>Нет</v>
      </c>
      <c r="H9" s="7" t="str">
        <f t="shared" si="3"/>
        <v>Нет</v>
      </c>
      <c r="I9" s="12" t="str">
        <f t="shared" si="4"/>
        <v>НЕ СДАЛ</v>
      </c>
    </row>
    <row r="10" spans="1:10" x14ac:dyDescent="0.25">
      <c r="A10" s="11">
        <v>4</v>
      </c>
      <c r="B10" s="3" t="s">
        <v>22</v>
      </c>
      <c r="C10" s="6">
        <v>9.49</v>
      </c>
      <c r="D10" s="6">
        <v>2.2999999999999998</v>
      </c>
      <c r="E10" s="3">
        <f t="shared" si="0"/>
        <v>24</v>
      </c>
      <c r="F10" s="9">
        <f t="shared" si="1"/>
        <v>2</v>
      </c>
      <c r="G10" s="7" t="str">
        <f t="shared" si="2"/>
        <v>Нет</v>
      </c>
      <c r="H10" s="7" t="str">
        <f t="shared" si="3"/>
        <v>Нет</v>
      </c>
      <c r="I10" s="12" t="str">
        <f t="shared" si="4"/>
        <v>НЕ СДАЛ</v>
      </c>
    </row>
    <row r="11" spans="1:10" hidden="1" x14ac:dyDescent="0.25">
      <c r="A11" s="11">
        <v>5</v>
      </c>
      <c r="B11" s="3" t="s">
        <v>15</v>
      </c>
      <c r="C11" s="6">
        <v>8.73</v>
      </c>
      <c r="D11" s="6">
        <v>1.46</v>
      </c>
      <c r="E11" s="3">
        <f t="shared" si="0"/>
        <v>12</v>
      </c>
      <c r="F11" s="9">
        <f t="shared" si="1"/>
        <v>24</v>
      </c>
      <c r="G11" s="7" t="str">
        <f t="shared" si="2"/>
        <v>Да</v>
      </c>
      <c r="H11" s="7" t="str">
        <f t="shared" si="3"/>
        <v>Да</v>
      </c>
      <c r="I11" s="12" t="str">
        <f t="shared" si="4"/>
        <v>СДАЛ</v>
      </c>
    </row>
    <row r="12" spans="1:10" hidden="1" x14ac:dyDescent="0.25">
      <c r="A12" s="11">
        <v>6</v>
      </c>
      <c r="B12" s="3" t="s">
        <v>16</v>
      </c>
      <c r="C12" s="6">
        <v>8.26</v>
      </c>
      <c r="D12" s="6">
        <v>1.87</v>
      </c>
      <c r="E12" s="3">
        <f t="shared" si="0"/>
        <v>3</v>
      </c>
      <c r="F12" s="9">
        <f t="shared" si="1"/>
        <v>16</v>
      </c>
      <c r="G12" s="7" t="str">
        <f t="shared" si="2"/>
        <v>Да</v>
      </c>
      <c r="H12" s="7" t="str">
        <f t="shared" si="3"/>
        <v>Да</v>
      </c>
      <c r="I12" s="12" t="str">
        <f t="shared" si="4"/>
        <v>СДАЛ</v>
      </c>
    </row>
    <row r="13" spans="1:10" hidden="1" x14ac:dyDescent="0.25">
      <c r="A13" s="11">
        <v>7</v>
      </c>
      <c r="B13" s="3" t="s">
        <v>17</v>
      </c>
      <c r="C13" s="6">
        <v>8.44</v>
      </c>
      <c r="D13" s="6">
        <v>1.9</v>
      </c>
      <c r="E13" s="3">
        <f t="shared" si="0"/>
        <v>7</v>
      </c>
      <c r="F13" s="9">
        <f t="shared" si="1"/>
        <v>14</v>
      </c>
      <c r="G13" s="7" t="str">
        <f t="shared" si="2"/>
        <v>Да</v>
      </c>
      <c r="H13" s="7" t="str">
        <f t="shared" si="3"/>
        <v>Да</v>
      </c>
      <c r="I13" s="12" t="str">
        <f t="shared" si="4"/>
        <v>СДАЛ</v>
      </c>
    </row>
    <row r="14" spans="1:10" hidden="1" x14ac:dyDescent="0.25">
      <c r="A14" s="11">
        <v>8</v>
      </c>
      <c r="B14" s="3" t="s">
        <v>18</v>
      </c>
      <c r="C14" s="6">
        <v>8.1300000000000008</v>
      </c>
      <c r="D14" s="6">
        <v>2.1800000000000002</v>
      </c>
      <c r="E14" s="3">
        <f t="shared" si="0"/>
        <v>1</v>
      </c>
      <c r="F14" s="9">
        <f t="shared" si="1"/>
        <v>4</v>
      </c>
      <c r="G14" s="7" t="str">
        <f t="shared" si="2"/>
        <v>Да</v>
      </c>
      <c r="H14" s="7" t="str">
        <f t="shared" si="3"/>
        <v>Нет</v>
      </c>
      <c r="I14" s="12" t="str">
        <f t="shared" si="4"/>
        <v>НЕ СДАЛ</v>
      </c>
    </row>
    <row r="15" spans="1:10" hidden="1" x14ac:dyDescent="0.25">
      <c r="A15" s="11">
        <v>9</v>
      </c>
      <c r="B15" s="3" t="s">
        <v>19</v>
      </c>
      <c r="C15" s="6">
        <v>9.49</v>
      </c>
      <c r="D15" s="6">
        <v>1.86</v>
      </c>
      <c r="E15" s="3">
        <f t="shared" si="0"/>
        <v>24</v>
      </c>
      <c r="F15" s="9">
        <f t="shared" si="1"/>
        <v>17</v>
      </c>
      <c r="G15" s="7" t="str">
        <f t="shared" si="2"/>
        <v>Нет</v>
      </c>
      <c r="H15" s="7" t="str">
        <f t="shared" si="3"/>
        <v>Да</v>
      </c>
      <c r="I15" s="12" t="str">
        <f t="shared" si="4"/>
        <v>НЕ СДАЛ</v>
      </c>
    </row>
    <row r="16" spans="1:10" hidden="1" x14ac:dyDescent="0.25">
      <c r="A16" s="11">
        <v>10</v>
      </c>
      <c r="B16" s="3" t="s">
        <v>20</v>
      </c>
      <c r="C16" s="6">
        <v>8.27</v>
      </c>
      <c r="D16" s="6">
        <v>1.97</v>
      </c>
      <c r="E16" s="3">
        <f t="shared" si="0"/>
        <v>4</v>
      </c>
      <c r="F16" s="9">
        <f t="shared" si="1"/>
        <v>10</v>
      </c>
      <c r="G16" s="7" t="str">
        <f t="shared" si="2"/>
        <v>Да</v>
      </c>
      <c r="H16" s="7" t="str">
        <f t="shared" si="3"/>
        <v>Нет</v>
      </c>
      <c r="I16" s="12" t="str">
        <f t="shared" si="4"/>
        <v>НЕ СДАЛ</v>
      </c>
    </row>
    <row r="17" spans="1:9" hidden="1" x14ac:dyDescent="0.25">
      <c r="A17" s="11">
        <v>11</v>
      </c>
      <c r="B17" s="3" t="s">
        <v>21</v>
      </c>
      <c r="C17" s="6">
        <v>9.17</v>
      </c>
      <c r="D17" s="6">
        <v>1.52</v>
      </c>
      <c r="E17" s="3">
        <f t="shared" si="0"/>
        <v>17</v>
      </c>
      <c r="F17" s="9">
        <f t="shared" si="1"/>
        <v>23</v>
      </c>
      <c r="G17" s="7" t="str">
        <f t="shared" si="2"/>
        <v>Нет</v>
      </c>
      <c r="H17" s="7" t="str">
        <f t="shared" si="3"/>
        <v>Да</v>
      </c>
      <c r="I17" s="12" t="str">
        <f t="shared" si="4"/>
        <v>НЕ СДАЛ</v>
      </c>
    </row>
    <row r="18" spans="1:9" hidden="1" x14ac:dyDescent="0.25">
      <c r="A18" s="11">
        <v>12</v>
      </c>
      <c r="B18" s="3" t="s">
        <v>23</v>
      </c>
      <c r="C18" s="6">
        <v>9.25</v>
      </c>
      <c r="D18" s="6">
        <v>1.67</v>
      </c>
      <c r="E18" s="3">
        <f t="shared" si="0"/>
        <v>19</v>
      </c>
      <c r="F18" s="9">
        <f t="shared" si="1"/>
        <v>20</v>
      </c>
      <c r="G18" s="7" t="str">
        <f t="shared" si="2"/>
        <v>Нет</v>
      </c>
      <c r="H18" s="7" t="str">
        <f t="shared" si="3"/>
        <v>Да</v>
      </c>
      <c r="I18" s="12" t="str">
        <f t="shared" si="4"/>
        <v>НЕ СДАЛ</v>
      </c>
    </row>
    <row r="19" spans="1:9" hidden="1" x14ac:dyDescent="0.25">
      <c r="A19" s="11">
        <v>13</v>
      </c>
      <c r="B19" s="3" t="s">
        <v>24</v>
      </c>
      <c r="C19" s="6">
        <v>9.4499999999999993</v>
      </c>
      <c r="D19" s="6">
        <v>1.73</v>
      </c>
      <c r="E19" s="3">
        <f t="shared" si="0"/>
        <v>23</v>
      </c>
      <c r="F19" s="9">
        <f t="shared" si="1"/>
        <v>19</v>
      </c>
      <c r="G19" s="7" t="str">
        <f t="shared" si="2"/>
        <v>Нет</v>
      </c>
      <c r="H19" s="7" t="str">
        <f t="shared" si="3"/>
        <v>Да</v>
      </c>
      <c r="I19" s="12" t="str">
        <f t="shared" si="4"/>
        <v>НЕ СДАЛ</v>
      </c>
    </row>
    <row r="20" spans="1:9" hidden="1" x14ac:dyDescent="0.25">
      <c r="A20" s="11">
        <v>14</v>
      </c>
      <c r="B20" s="3" t="s">
        <v>25</v>
      </c>
      <c r="C20" s="6">
        <v>9.1300000000000008</v>
      </c>
      <c r="D20" s="6">
        <v>1.89</v>
      </c>
      <c r="E20" s="3">
        <f t="shared" si="0"/>
        <v>15</v>
      </c>
      <c r="F20" s="9">
        <f t="shared" si="1"/>
        <v>15</v>
      </c>
      <c r="G20" s="7" t="str">
        <f t="shared" si="2"/>
        <v>Нет</v>
      </c>
      <c r="H20" s="7" t="str">
        <f t="shared" si="3"/>
        <v>Да</v>
      </c>
      <c r="I20" s="12" t="str">
        <f t="shared" si="4"/>
        <v>НЕ СДАЛ</v>
      </c>
    </row>
    <row r="21" spans="1:9" hidden="1" x14ac:dyDescent="0.25">
      <c r="A21" s="11">
        <v>15</v>
      </c>
      <c r="B21" s="3" t="s">
        <v>26</v>
      </c>
      <c r="C21" s="6">
        <v>8.6300000000000008</v>
      </c>
      <c r="D21" s="6">
        <v>1.57</v>
      </c>
      <c r="E21" s="3">
        <f t="shared" si="0"/>
        <v>9</v>
      </c>
      <c r="F21" s="9">
        <f t="shared" si="1"/>
        <v>21</v>
      </c>
      <c r="G21" s="7" t="str">
        <f t="shared" si="2"/>
        <v>Да</v>
      </c>
      <c r="H21" s="7" t="str">
        <f t="shared" si="3"/>
        <v>Да</v>
      </c>
      <c r="I21" s="12" t="str">
        <f t="shared" si="4"/>
        <v>СДАЛ</v>
      </c>
    </row>
    <row r="22" spans="1:9" hidden="1" x14ac:dyDescent="0.25">
      <c r="A22" s="11">
        <v>16</v>
      </c>
      <c r="B22" s="3" t="s">
        <v>27</v>
      </c>
      <c r="C22" s="6">
        <v>8.7100000000000009</v>
      </c>
      <c r="D22" s="6">
        <v>1.96</v>
      </c>
      <c r="E22" s="3">
        <f t="shared" si="0"/>
        <v>11</v>
      </c>
      <c r="F22" s="9">
        <f t="shared" si="1"/>
        <v>13</v>
      </c>
      <c r="G22" s="7" t="str">
        <f t="shared" si="2"/>
        <v>Да</v>
      </c>
      <c r="H22" s="7" t="str">
        <f t="shared" si="3"/>
        <v>Нет</v>
      </c>
      <c r="I22" s="12" t="str">
        <f t="shared" si="4"/>
        <v>НЕ СДАЛ</v>
      </c>
    </row>
    <row r="23" spans="1:9" x14ac:dyDescent="0.25">
      <c r="A23" s="11">
        <v>17</v>
      </c>
      <c r="B23" s="3" t="s">
        <v>28</v>
      </c>
      <c r="C23" s="6">
        <v>9</v>
      </c>
      <c r="D23" s="6">
        <v>2.37</v>
      </c>
      <c r="E23" s="3">
        <f t="shared" si="0"/>
        <v>13</v>
      </c>
      <c r="F23" s="9">
        <f t="shared" si="1"/>
        <v>1</v>
      </c>
      <c r="G23" s="7" t="str">
        <f t="shared" si="2"/>
        <v>Нет</v>
      </c>
      <c r="H23" s="7" t="str">
        <f t="shared" si="3"/>
        <v>Нет</v>
      </c>
      <c r="I23" s="12" t="str">
        <f t="shared" si="4"/>
        <v>НЕ СДАЛ</v>
      </c>
    </row>
    <row r="24" spans="1:9" hidden="1" x14ac:dyDescent="0.25">
      <c r="A24" s="11">
        <v>18</v>
      </c>
      <c r="B24" s="3" t="s">
        <v>29</v>
      </c>
      <c r="C24" s="6">
        <v>9.4</v>
      </c>
      <c r="D24" s="6">
        <v>1.98</v>
      </c>
      <c r="E24" s="3">
        <f t="shared" si="0"/>
        <v>22</v>
      </c>
      <c r="F24" s="9">
        <f t="shared" si="1"/>
        <v>9</v>
      </c>
      <c r="G24" s="7" t="str">
        <f t="shared" si="2"/>
        <v>Нет</v>
      </c>
      <c r="H24" s="7" t="str">
        <f t="shared" si="3"/>
        <v>Нет</v>
      </c>
      <c r="I24" s="12" t="str">
        <f t="shared" si="4"/>
        <v>НЕ СДАЛ</v>
      </c>
    </row>
    <row r="25" spans="1:9" hidden="1" x14ac:dyDescent="0.25">
      <c r="A25" s="11">
        <v>19</v>
      </c>
      <c r="B25" s="3" t="s">
        <v>30</v>
      </c>
      <c r="C25" s="6">
        <v>9.1999999999999993</v>
      </c>
      <c r="D25" s="6">
        <v>2.15</v>
      </c>
      <c r="E25" s="3">
        <f t="shared" si="0"/>
        <v>18</v>
      </c>
      <c r="F25" s="9">
        <f t="shared" si="1"/>
        <v>6</v>
      </c>
      <c r="G25" s="7" t="str">
        <f t="shared" si="2"/>
        <v>Нет</v>
      </c>
      <c r="H25" s="7" t="str">
        <f t="shared" si="3"/>
        <v>Нет</v>
      </c>
      <c r="I25" s="12" t="str">
        <f t="shared" si="4"/>
        <v>НЕ СДАЛ</v>
      </c>
    </row>
    <row r="26" spans="1:9" hidden="1" x14ac:dyDescent="0.25">
      <c r="A26" s="16">
        <v>20</v>
      </c>
      <c r="B26" s="17" t="s">
        <v>31</v>
      </c>
      <c r="C26" s="18">
        <v>8.33</v>
      </c>
      <c r="D26" s="18">
        <v>1.45</v>
      </c>
      <c r="E26" s="17">
        <f t="shared" si="0"/>
        <v>5</v>
      </c>
      <c r="F26" s="19">
        <f t="shared" si="1"/>
        <v>25</v>
      </c>
      <c r="G26" s="20" t="str">
        <f t="shared" si="2"/>
        <v>Да</v>
      </c>
      <c r="H26" s="20" t="str">
        <f t="shared" si="3"/>
        <v>Да</v>
      </c>
      <c r="I26" s="21" t="str">
        <f t="shared" si="4"/>
        <v>СДАЛ</v>
      </c>
    </row>
    <row r="27" spans="1:9" x14ac:dyDescent="0.25">
      <c r="A27" s="3">
        <v>21</v>
      </c>
      <c r="B27" s="9" t="s">
        <v>32</v>
      </c>
      <c r="C27" s="10">
        <v>8.6300000000000008</v>
      </c>
      <c r="D27" s="10">
        <v>1.97</v>
      </c>
      <c r="E27" s="3">
        <f t="shared" si="0"/>
        <v>9</v>
      </c>
      <c r="F27" s="9">
        <f t="shared" si="1"/>
        <v>10</v>
      </c>
      <c r="G27" s="7" t="str">
        <f t="shared" si="2"/>
        <v>Да</v>
      </c>
      <c r="H27" s="7" t="str">
        <f t="shared" si="3"/>
        <v>Нет</v>
      </c>
      <c r="I27" s="7" t="str">
        <f t="shared" si="4"/>
        <v>НЕ СДАЛ</v>
      </c>
    </row>
    <row r="28" spans="1:9" x14ac:dyDescent="0.25">
      <c r="A28" s="3">
        <v>22</v>
      </c>
      <c r="B28" s="9" t="s">
        <v>33</v>
      </c>
      <c r="C28" s="10">
        <v>8.43</v>
      </c>
      <c r="D28" s="10">
        <v>2</v>
      </c>
      <c r="E28" s="3">
        <f t="shared" si="0"/>
        <v>6</v>
      </c>
      <c r="F28" s="9">
        <f t="shared" si="1"/>
        <v>8</v>
      </c>
      <c r="G28" s="7" t="str">
        <f t="shared" si="2"/>
        <v>Да</v>
      </c>
      <c r="H28" s="7" t="str">
        <f t="shared" si="3"/>
        <v>Нет</v>
      </c>
      <c r="I28" s="7" t="str">
        <f t="shared" si="4"/>
        <v>НЕ СДАЛ</v>
      </c>
    </row>
    <row r="29" spans="1:9" x14ac:dyDescent="0.25">
      <c r="A29" s="3">
        <v>23</v>
      </c>
      <c r="B29" s="9" t="s">
        <v>34</v>
      </c>
      <c r="C29" s="10">
        <v>9.1300000000000008</v>
      </c>
      <c r="D29" s="10">
        <v>1.56</v>
      </c>
      <c r="E29" s="3">
        <f t="shared" si="0"/>
        <v>15</v>
      </c>
      <c r="F29" s="9">
        <f t="shared" si="1"/>
        <v>22</v>
      </c>
      <c r="G29" s="7" t="str">
        <f t="shared" si="2"/>
        <v>Нет</v>
      </c>
      <c r="H29" s="7" t="str">
        <f t="shared" si="3"/>
        <v>Да</v>
      </c>
      <c r="I29" s="7" t="str">
        <f t="shared" si="4"/>
        <v>НЕ СДАЛ</v>
      </c>
    </row>
    <row r="30" spans="1:9" x14ac:dyDescent="0.25">
      <c r="A30" s="3">
        <v>24</v>
      </c>
      <c r="B30" s="9" t="s">
        <v>35</v>
      </c>
      <c r="C30" s="10">
        <v>8.57</v>
      </c>
      <c r="D30" s="10">
        <v>1.97</v>
      </c>
      <c r="E30" s="3">
        <f t="shared" si="0"/>
        <v>8</v>
      </c>
      <c r="F30" s="9">
        <f t="shared" si="1"/>
        <v>10</v>
      </c>
      <c r="G30" s="7" t="str">
        <f t="shared" si="2"/>
        <v>Да</v>
      </c>
      <c r="H30" s="7" t="str">
        <f t="shared" si="3"/>
        <v>Нет</v>
      </c>
      <c r="I30" s="7" t="str">
        <f t="shared" si="4"/>
        <v>НЕ СДАЛ</v>
      </c>
    </row>
    <row r="31" spans="1:9" x14ac:dyDescent="0.25">
      <c r="A31" s="3">
        <v>25</v>
      </c>
      <c r="B31" s="9" t="s">
        <v>36</v>
      </c>
      <c r="C31" s="10">
        <v>9.1</v>
      </c>
      <c r="D31" s="10">
        <v>2.0099999999999998</v>
      </c>
      <c r="E31" s="3">
        <f t="shared" si="0"/>
        <v>14</v>
      </c>
      <c r="F31" s="9">
        <f t="shared" si="1"/>
        <v>7</v>
      </c>
      <c r="G31" s="7" t="str">
        <f t="shared" si="2"/>
        <v>Нет</v>
      </c>
      <c r="H31" s="7" t="str">
        <f t="shared" si="3"/>
        <v>Нет</v>
      </c>
      <c r="I31" s="7" t="str">
        <f t="shared" si="4"/>
        <v>НЕ СДАЛ</v>
      </c>
    </row>
  </sheetData>
  <conditionalFormatting sqref="E7:E31">
    <cfRule type="cellIs" dxfId="65" priority="7" operator="equal">
      <formula>3</formula>
    </cfRule>
    <cfRule type="cellIs" dxfId="64" priority="8" operator="equal">
      <formula>2</formula>
    </cfRule>
    <cfRule type="cellIs" dxfId="63" priority="9" operator="equal">
      <formula>1</formula>
    </cfRule>
  </conditionalFormatting>
  <conditionalFormatting sqref="F7:F31">
    <cfRule type="cellIs" dxfId="62" priority="3" operator="equal">
      <formula>3</formula>
    </cfRule>
    <cfRule type="cellIs" dxfId="61" priority="4" operator="equal">
      <formula>2</formula>
    </cfRule>
    <cfRule type="cellIs" dxfId="60" priority="5" operator="equal">
      <formula>1</formula>
    </cfRule>
    <cfRule type="cellIs" dxfId="59" priority="6" operator="equal">
      <formula>"1,2,3"</formula>
    </cfRule>
  </conditionalFormatting>
  <conditionalFormatting sqref="G7:H31">
    <cfRule type="cellIs" dxfId="58" priority="2" operator="equal">
      <formula>"Да"</formula>
    </cfRule>
  </conditionalFormatting>
  <conditionalFormatting sqref="I7:I31">
    <cfRule type="cellIs" dxfId="57" priority="1" operator="equal">
      <formula>"СДАЛ"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Соревнования</vt:lpstr>
      <vt:lpstr>Формулы</vt:lpstr>
      <vt:lpstr>Таблица</vt:lpstr>
      <vt:lpstr>Сортировка по бегу</vt:lpstr>
      <vt:lpstr>Сортировка по прыжкам</vt:lpstr>
      <vt:lpstr>Сдача норматива по бегу</vt:lpstr>
      <vt:lpstr>Сдача норматива по прыжкам</vt:lpstr>
      <vt:lpstr>Пятёрка сильнейших по бегу</vt:lpstr>
      <vt:lpstr>Призёры по прыжкам</vt:lpstr>
      <vt:lpstr>Сданы оба норматива</vt:lpstr>
      <vt:lpstr>Не сдали норматив по бегу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Lesyona</dc:creator>
  <cp:lastModifiedBy>Lesyona</cp:lastModifiedBy>
  <dcterms:created xsi:type="dcterms:W3CDTF">2024-06-22T07:08:57Z</dcterms:created>
  <dcterms:modified xsi:type="dcterms:W3CDTF">2024-06-22T09:07:53Z</dcterms:modified>
</cp:coreProperties>
</file>