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Image Share\Информатика\П321\"/>
    </mc:Choice>
  </mc:AlternateContent>
  <xr:revisionPtr revIDLastSave="0" documentId="13_ncr:1_{A9C625CA-EFDE-4281-ACB5-0DAC3E23C38B}" xr6:coauthVersionLast="47" xr6:coauthVersionMax="47" xr10:uidLastSave="{00000000-0000-0000-0000-000000000000}"/>
  <bookViews>
    <workbookView xWindow="-120" yWindow="-120" windowWidth="29040" windowHeight="15840" xr2:uid="{C7DC20C5-F7AC-4947-9684-59FA847EBED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7" i="1"/>
  <c r="L2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7" i="1"/>
  <c r="K22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7" i="1"/>
</calcChain>
</file>

<file path=xl/sharedStrings.xml><?xml version="1.0" encoding="utf-8"?>
<sst xmlns="http://schemas.openxmlformats.org/spreadsheetml/2006/main" count="31" uniqueCount="31">
  <si>
    <t>Вдомость назначения на стипендию</t>
  </si>
  <si>
    <t>Размер стипендии</t>
  </si>
  <si>
    <t>Установленный балл</t>
  </si>
  <si>
    <t>№ п/п</t>
  </si>
  <si>
    <t>Фамилия</t>
  </si>
  <si>
    <t>Математика</t>
  </si>
  <si>
    <t>Физика</t>
  </si>
  <si>
    <t>Химия</t>
  </si>
  <si>
    <t>Инорматика</t>
  </si>
  <si>
    <t>История</t>
  </si>
  <si>
    <t>Рейтинг</t>
  </si>
  <si>
    <t>Переведен/Повторный курс</t>
  </si>
  <si>
    <t>обучающийся 1</t>
  </si>
  <si>
    <t>обучающийся 2</t>
  </si>
  <si>
    <t>Стипендиальный фонд</t>
  </si>
  <si>
    <t>Стипендия (назначена /не назначена)</t>
  </si>
  <si>
    <t>Сумма стипендии</t>
  </si>
  <si>
    <t>обучающийся 3</t>
  </si>
  <si>
    <t>обучающийся 4</t>
  </si>
  <si>
    <t>обучающийся 5</t>
  </si>
  <si>
    <t>обучающийся 6</t>
  </si>
  <si>
    <t>обучающийся 7</t>
  </si>
  <si>
    <t>обучающийся 8</t>
  </si>
  <si>
    <t>обучающийся 9</t>
  </si>
  <si>
    <t>обучающийся 10</t>
  </si>
  <si>
    <t>обучающийся 11</t>
  </si>
  <si>
    <t>обучающийся 12</t>
  </si>
  <si>
    <t>обучающийся 13</t>
  </si>
  <si>
    <t>обучающийся 14</t>
  </si>
  <si>
    <t>обучающийся 15</t>
  </si>
  <si>
    <t>Средний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</si>
</sst>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/>
    <xf numFmtId="0" fontId="4" fillId="0" borderId="0" xfId="0" applyFont="1"/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Лист1!$H$6</c:f>
              <c:strCache>
                <c:ptCount val="1"/>
                <c:pt idx="0">
                  <c:v>Средний балл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Лист1!$B$7:$B$21</c:f>
              <c:strCache>
                <c:ptCount val="15"/>
                <c:pt idx="0">
                  <c:v>обучающийся 1</c:v>
                </c:pt>
                <c:pt idx="1">
                  <c:v>обучающийся 2</c:v>
                </c:pt>
                <c:pt idx="2">
                  <c:v>обучающийся 3</c:v>
                </c:pt>
                <c:pt idx="3">
                  <c:v>обучающийся 4</c:v>
                </c:pt>
                <c:pt idx="4">
                  <c:v>обучающийся 5</c:v>
                </c:pt>
                <c:pt idx="5">
                  <c:v>обучающийся 6</c:v>
                </c:pt>
                <c:pt idx="6">
                  <c:v>обучающийся 7</c:v>
                </c:pt>
                <c:pt idx="7">
                  <c:v>обучающийся 8</c:v>
                </c:pt>
                <c:pt idx="8">
                  <c:v>обучающийся 9</c:v>
                </c:pt>
                <c:pt idx="9">
                  <c:v>обучающийся 10</c:v>
                </c:pt>
                <c:pt idx="10">
                  <c:v>обучающийся 11</c:v>
                </c:pt>
                <c:pt idx="11">
                  <c:v>обучающийся 12</c:v>
                </c:pt>
                <c:pt idx="12">
                  <c:v>обучающийся 13</c:v>
                </c:pt>
                <c:pt idx="13">
                  <c:v>обучающийся 14</c:v>
                </c:pt>
                <c:pt idx="14">
                  <c:v>обучающийся 15</c:v>
                </c:pt>
              </c:strCache>
            </c:strRef>
          </c:cat>
          <c:val>
            <c:numRef>
              <c:f>Лист1!$H$7:$H$21</c:f>
              <c:numCache>
                <c:formatCode>General</c:formatCode>
                <c:ptCount val="15"/>
                <c:pt idx="0">
                  <c:v>4</c:v>
                </c:pt>
                <c:pt idx="1">
                  <c:v>3.2</c:v>
                </c:pt>
                <c:pt idx="2">
                  <c:v>2.4</c:v>
                </c:pt>
                <c:pt idx="3">
                  <c:v>3.8</c:v>
                </c:pt>
                <c:pt idx="4">
                  <c:v>4.4000000000000004</c:v>
                </c:pt>
                <c:pt idx="5">
                  <c:v>4.8</c:v>
                </c:pt>
                <c:pt idx="6">
                  <c:v>2.4</c:v>
                </c:pt>
                <c:pt idx="7">
                  <c:v>3.8</c:v>
                </c:pt>
                <c:pt idx="8">
                  <c:v>3</c:v>
                </c:pt>
                <c:pt idx="9">
                  <c:v>4.2</c:v>
                </c:pt>
                <c:pt idx="10">
                  <c:v>3.6</c:v>
                </c:pt>
                <c:pt idx="11">
                  <c:v>2.4</c:v>
                </c:pt>
                <c:pt idx="12">
                  <c:v>3.6</c:v>
                </c:pt>
                <c:pt idx="13">
                  <c:v>4.2</c:v>
                </c:pt>
                <c:pt idx="1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B-4C08-A5EE-32C5B9ABC0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25050416"/>
        <c:axId val="725059056"/>
      </c:barChart>
      <c:catAx>
        <c:axId val="72505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59056"/>
        <c:crosses val="autoZero"/>
        <c:auto val="1"/>
        <c:lblAlgn val="ctr"/>
        <c:lblOffset val="100"/>
        <c:noMultiLvlLbl val="0"/>
      </c:catAx>
      <c:valAx>
        <c:axId val="72505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5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Рейтинг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Лист1!$B$7</c:f>
              <c:strCache>
                <c:ptCount val="1"/>
                <c:pt idx="0">
                  <c:v>обучающийся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4-4D2E-8225-4CF360CD9CA1}"/>
            </c:ext>
          </c:extLst>
        </c:ser>
        <c:ser>
          <c:idx val="1"/>
          <c:order val="1"/>
          <c:tx>
            <c:strRef>
              <c:f>Лист1!$B$8</c:f>
              <c:strCache>
                <c:ptCount val="1"/>
                <c:pt idx="0">
                  <c:v>обучающийся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4-4D2E-8225-4CF360CD9CA1}"/>
            </c:ext>
          </c:extLst>
        </c:ser>
        <c:ser>
          <c:idx val="2"/>
          <c:order val="2"/>
          <c:tx>
            <c:strRef>
              <c:f>Лист1!$B$9</c:f>
              <c:strCache>
                <c:ptCount val="1"/>
                <c:pt idx="0">
                  <c:v>обучающийся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F4-4D2E-8225-4CF360CD9CA1}"/>
            </c:ext>
          </c:extLst>
        </c:ser>
        <c:ser>
          <c:idx val="3"/>
          <c:order val="3"/>
          <c:tx>
            <c:strRef>
              <c:f>Лист1!$B$10</c:f>
              <c:strCache>
                <c:ptCount val="1"/>
                <c:pt idx="0">
                  <c:v>обучающийся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Лист1!$I$10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F4-4D2E-8225-4CF360CD9CA1}"/>
            </c:ext>
          </c:extLst>
        </c:ser>
        <c:ser>
          <c:idx val="4"/>
          <c:order val="4"/>
          <c:tx>
            <c:strRef>
              <c:f>Лист1!$B$11</c:f>
              <c:strCache>
                <c:ptCount val="1"/>
                <c:pt idx="0">
                  <c:v>обучающийся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F4-4D2E-8225-4CF360CD9CA1}"/>
            </c:ext>
          </c:extLst>
        </c:ser>
        <c:ser>
          <c:idx val="5"/>
          <c:order val="5"/>
          <c:tx>
            <c:strRef>
              <c:f>Лист1!$B$12</c:f>
              <c:strCache>
                <c:ptCount val="1"/>
                <c:pt idx="0">
                  <c:v>обучающийся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F4-4D2E-8225-4CF360CD9CA1}"/>
            </c:ext>
          </c:extLst>
        </c:ser>
        <c:ser>
          <c:idx val="6"/>
          <c:order val="6"/>
          <c:tx>
            <c:strRef>
              <c:f>Лист1!$B$13</c:f>
              <c:strCache>
                <c:ptCount val="1"/>
                <c:pt idx="0">
                  <c:v>обучающийся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Лист1!$I$13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F4-4D2E-8225-4CF360CD9CA1}"/>
            </c:ext>
          </c:extLst>
        </c:ser>
        <c:ser>
          <c:idx val="7"/>
          <c:order val="7"/>
          <c:tx>
            <c:strRef>
              <c:f>Лист1!$B$14</c:f>
              <c:strCache>
                <c:ptCount val="1"/>
                <c:pt idx="0">
                  <c:v>обучающийся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Лист1!$I$14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F4-4D2E-8225-4CF360CD9CA1}"/>
            </c:ext>
          </c:extLst>
        </c:ser>
        <c:ser>
          <c:idx val="8"/>
          <c:order val="8"/>
          <c:tx>
            <c:strRef>
              <c:f>Лист1!$B$15</c:f>
              <c:strCache>
                <c:ptCount val="1"/>
                <c:pt idx="0">
                  <c:v>обучающийся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F4-4D2E-8225-4CF360CD9CA1}"/>
            </c:ext>
          </c:extLst>
        </c:ser>
        <c:ser>
          <c:idx val="9"/>
          <c:order val="9"/>
          <c:tx>
            <c:strRef>
              <c:f>Лист1!$B$16</c:f>
              <c:strCache>
                <c:ptCount val="1"/>
                <c:pt idx="0">
                  <c:v>обучающийся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F4-4D2E-8225-4CF360CD9CA1}"/>
            </c:ext>
          </c:extLst>
        </c:ser>
        <c:ser>
          <c:idx val="10"/>
          <c:order val="10"/>
          <c:tx>
            <c:strRef>
              <c:f>Лист1!$B$17</c:f>
              <c:strCache>
                <c:ptCount val="1"/>
                <c:pt idx="0">
                  <c:v>обучающийся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F4-4D2E-8225-4CF360CD9CA1}"/>
            </c:ext>
          </c:extLst>
        </c:ser>
        <c:ser>
          <c:idx val="11"/>
          <c:order val="11"/>
          <c:tx>
            <c:strRef>
              <c:f>Лист1!$B$18</c:f>
              <c:strCache>
                <c:ptCount val="1"/>
                <c:pt idx="0">
                  <c:v>обучающийся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F4-4D2E-8225-4CF360CD9CA1}"/>
            </c:ext>
          </c:extLst>
        </c:ser>
        <c:ser>
          <c:idx val="12"/>
          <c:order val="12"/>
          <c:tx>
            <c:strRef>
              <c:f>Лист1!$B$19</c:f>
              <c:strCache>
                <c:ptCount val="1"/>
                <c:pt idx="0">
                  <c:v>обучающийся 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Лист1!$I$19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F4-4D2E-8225-4CF360CD9CA1}"/>
            </c:ext>
          </c:extLst>
        </c:ser>
        <c:ser>
          <c:idx val="13"/>
          <c:order val="13"/>
          <c:tx>
            <c:strRef>
              <c:f>Лист1!$B$20</c:f>
              <c:strCache>
                <c:ptCount val="1"/>
                <c:pt idx="0">
                  <c:v>обучающийся 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Лист1!$I$20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F4-4D2E-8225-4CF360CD9CA1}"/>
            </c:ext>
          </c:extLst>
        </c:ser>
        <c:ser>
          <c:idx val="14"/>
          <c:order val="14"/>
          <c:tx>
            <c:strRef>
              <c:f>Лист1!$B$21</c:f>
              <c:strCache>
                <c:ptCount val="1"/>
                <c:pt idx="0">
                  <c:v>обучающийся 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Лист1!$I$6</c:f>
              <c:strCache>
                <c:ptCount val="1"/>
                <c:pt idx="0">
                  <c:v>Рейтинг</c:v>
                </c:pt>
              </c:strCache>
            </c:strRef>
          </c:cat>
          <c:val>
            <c:numRef>
              <c:f>Лист1!$I$21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F4-4D2E-8225-4CF360CD9C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25072496"/>
        <c:axId val="725071056"/>
      </c:barChart>
      <c:catAx>
        <c:axId val="72507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71056"/>
        <c:crosses val="autoZero"/>
        <c:auto val="1"/>
        <c:lblAlgn val="ctr"/>
        <c:lblOffset val="100"/>
        <c:noMultiLvlLbl val="0"/>
      </c:catAx>
      <c:valAx>
        <c:axId val="72507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507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22</xdr:row>
      <xdr:rowOff>71437</xdr:rowOff>
    </xdr:from>
    <xdr:to>
      <xdr:col>10</xdr:col>
      <xdr:colOff>266699</xdr:colOff>
      <xdr:row>37</xdr:row>
      <xdr:rowOff>180975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5ED4753-BE8E-7F3E-73DA-9C95FAE95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409575</xdr:colOff>
      <xdr:row>22</xdr:row>
      <xdr:rowOff>95250</xdr:rowOff>
    </xdr:from>
    <xdr:to>
      <xdr:col>19</xdr:col>
      <xdr:colOff>419099</xdr:colOff>
      <xdr:row>37</xdr:row>
      <xdr:rowOff>176212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C0B5CBE-590D-9C55-5B71-B0279AD58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239DB-E1F2-431E-8CEA-F386579E18FF}">
  <dimension ref="A1:L22"/>
  <sheetViews>
    <sheetView tabSelected="1" workbookViewId="0">
      <selection activeCell="I7" sqref="I7"/>
    </sheetView>
  </sheetViews>
  <sheetFormatPr defaultRowHeight="15" x14ac:dyDescent="0.25"/>
  <cols>
    <col min="2" max="2" width="22.42578125" customWidth="1"/>
    <col min="8" max="8" width="10.140625" customWidth="1"/>
    <col min="10" max="10" width="15.7109375" customWidth="1"/>
    <col min="11" max="11" width="15.28515625" customWidth="1"/>
    <col min="12" max="12" width="11.42578125" customWidth="1"/>
  </cols>
  <sheetData>
    <row r="1" spans="1:12" ht="15.75" x14ac:dyDescent="0.25">
      <c r="A1" s="8" t="s">
        <v>0</v>
      </c>
    </row>
    <row r="3" spans="1:12" x14ac:dyDescent="0.25">
      <c r="A3" s="1"/>
      <c r="B3" s="1" t="s">
        <v>1</v>
      </c>
      <c r="C3" s="1">
        <v>4000</v>
      </c>
      <c r="D3" s="1"/>
      <c r="E3" s="1"/>
      <c r="F3" s="1"/>
      <c r="G3" s="1"/>
      <c r="H3" s="1"/>
      <c r="I3" s="1"/>
      <c r="J3" s="1"/>
      <c r="K3" s="1"/>
    </row>
    <row r="4" spans="1:12" x14ac:dyDescent="0.25">
      <c r="A4" s="1"/>
      <c r="B4" s="1" t="s">
        <v>2</v>
      </c>
      <c r="C4" s="1">
        <v>3.5</v>
      </c>
      <c r="D4" s="1"/>
      <c r="E4" s="1"/>
      <c r="F4" s="1"/>
      <c r="G4" s="1"/>
      <c r="H4" s="1"/>
      <c r="I4" s="1"/>
      <c r="J4" s="1"/>
      <c r="K4" s="1"/>
    </row>
    <row r="6" spans="1:12" ht="45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30</v>
      </c>
      <c r="I6" s="2" t="s">
        <v>10</v>
      </c>
      <c r="J6" s="6" t="s">
        <v>11</v>
      </c>
      <c r="K6" s="6" t="s">
        <v>15</v>
      </c>
      <c r="L6" s="6" t="s">
        <v>16</v>
      </c>
    </row>
    <row r="7" spans="1:12" x14ac:dyDescent="0.25">
      <c r="A7" s="1">
        <v>1</v>
      </c>
      <c r="B7" s="1" t="s">
        <v>12</v>
      </c>
      <c r="C7" s="1">
        <v>5</v>
      </c>
      <c r="D7" s="1">
        <v>4</v>
      </c>
      <c r="E7" s="1">
        <v>3</v>
      </c>
      <c r="F7" s="1">
        <v>5</v>
      </c>
      <c r="G7" s="1">
        <v>3</v>
      </c>
      <c r="H7" s="3">
        <f>AVERAGE(C7:G7)</f>
        <v>4</v>
      </c>
      <c r="I7" s="3">
        <f>RANK(H7,$H$7:$H$21,0)</f>
        <v>6</v>
      </c>
      <c r="J7" s="3" t="str">
        <f>IF(H7&gt;2.5,"Переведен","Повторный курс")</f>
        <v>Переведен</v>
      </c>
      <c r="K7" s="4" t="str">
        <f>IF(H7&gt;$C$4,"назначена","не назначена")</f>
        <v>назначена</v>
      </c>
      <c r="L7" s="3">
        <f>IF(K7="назначена",4000,0)</f>
        <v>4000</v>
      </c>
    </row>
    <row r="8" spans="1:12" x14ac:dyDescent="0.25">
      <c r="A8" s="1">
        <v>2</v>
      </c>
      <c r="B8" s="1" t="s">
        <v>13</v>
      </c>
      <c r="C8" s="1">
        <v>5</v>
      </c>
      <c r="D8" s="1">
        <v>2</v>
      </c>
      <c r="E8" s="1">
        <v>3</v>
      </c>
      <c r="F8" s="1">
        <v>3</v>
      </c>
      <c r="G8" s="1">
        <v>3</v>
      </c>
      <c r="H8" s="3">
        <f t="shared" ref="H8:H21" si="0">AVERAGE(C8:G8)</f>
        <v>3.2</v>
      </c>
      <c r="I8" s="3">
        <f t="shared" ref="I8:I21" si="1">RANK(H8,$H$7:$H$21,0)</f>
        <v>11</v>
      </c>
      <c r="J8" s="3" t="str">
        <f t="shared" ref="J8:J21" si="2">IF(H8&gt;2.5,"Переведен","Повторный курс")</f>
        <v>Переведен</v>
      </c>
      <c r="K8" s="4" t="str">
        <f t="shared" ref="K8:K21" si="3">IF(H8&gt;$C$4,"назначена","не назначена")</f>
        <v>не назначена</v>
      </c>
      <c r="L8" s="3">
        <f t="shared" ref="L8:L21" si="4">IF(K8="назначена",4000,0)</f>
        <v>0</v>
      </c>
    </row>
    <row r="9" spans="1:12" x14ac:dyDescent="0.25">
      <c r="A9" s="1">
        <v>3</v>
      </c>
      <c r="B9" s="1" t="s">
        <v>17</v>
      </c>
      <c r="C9" s="1">
        <v>3</v>
      </c>
      <c r="D9" s="1">
        <v>2</v>
      </c>
      <c r="E9" s="1">
        <v>2</v>
      </c>
      <c r="F9" s="1">
        <v>2</v>
      </c>
      <c r="G9" s="1">
        <v>3</v>
      </c>
      <c r="H9" s="3">
        <f t="shared" si="0"/>
        <v>2.4</v>
      </c>
      <c r="I9" s="3">
        <f t="shared" si="1"/>
        <v>13</v>
      </c>
      <c r="J9" s="3" t="str">
        <f t="shared" si="2"/>
        <v>Повторный курс</v>
      </c>
      <c r="K9" s="4" t="str">
        <f t="shared" si="3"/>
        <v>не назначена</v>
      </c>
      <c r="L9" s="3">
        <f t="shared" si="4"/>
        <v>0</v>
      </c>
    </row>
    <row r="10" spans="1:12" x14ac:dyDescent="0.25">
      <c r="A10" s="1">
        <v>4</v>
      </c>
      <c r="B10" s="1" t="s">
        <v>18</v>
      </c>
      <c r="C10" s="1">
        <v>4</v>
      </c>
      <c r="D10" s="1">
        <v>5</v>
      </c>
      <c r="E10" s="1">
        <v>2</v>
      </c>
      <c r="F10" s="1">
        <v>3</v>
      </c>
      <c r="G10" s="1">
        <v>5</v>
      </c>
      <c r="H10" s="3">
        <f t="shared" si="0"/>
        <v>3.8</v>
      </c>
      <c r="I10" s="3">
        <f t="shared" si="1"/>
        <v>7</v>
      </c>
      <c r="J10" s="3" t="str">
        <f t="shared" si="2"/>
        <v>Переведен</v>
      </c>
      <c r="K10" s="4" t="str">
        <f t="shared" si="3"/>
        <v>назначена</v>
      </c>
      <c r="L10" s="3">
        <f t="shared" si="4"/>
        <v>4000</v>
      </c>
    </row>
    <row r="11" spans="1:12" x14ac:dyDescent="0.25">
      <c r="A11" s="1">
        <v>5</v>
      </c>
      <c r="B11" s="1" t="s">
        <v>19</v>
      </c>
      <c r="C11" s="1">
        <v>5</v>
      </c>
      <c r="D11" s="1">
        <v>4</v>
      </c>
      <c r="E11" s="1">
        <v>4</v>
      </c>
      <c r="F11" s="1">
        <v>4</v>
      </c>
      <c r="G11" s="1">
        <v>5</v>
      </c>
      <c r="H11" s="3">
        <f t="shared" si="0"/>
        <v>4.4000000000000004</v>
      </c>
      <c r="I11" s="3">
        <f t="shared" si="1"/>
        <v>3</v>
      </c>
      <c r="J11" s="3" t="str">
        <f t="shared" si="2"/>
        <v>Переведен</v>
      </c>
      <c r="K11" s="4" t="str">
        <f t="shared" si="3"/>
        <v>назначена</v>
      </c>
      <c r="L11" s="3">
        <f t="shared" si="4"/>
        <v>4000</v>
      </c>
    </row>
    <row r="12" spans="1:12" x14ac:dyDescent="0.25">
      <c r="A12" s="1">
        <v>6</v>
      </c>
      <c r="B12" s="1" t="s">
        <v>20</v>
      </c>
      <c r="C12" s="1">
        <v>5</v>
      </c>
      <c r="D12" s="1">
        <v>4</v>
      </c>
      <c r="E12" s="1">
        <v>5</v>
      </c>
      <c r="F12" s="1">
        <v>5</v>
      </c>
      <c r="G12" s="1">
        <v>5</v>
      </c>
      <c r="H12" s="3">
        <f t="shared" si="0"/>
        <v>4.8</v>
      </c>
      <c r="I12" s="3">
        <f t="shared" si="1"/>
        <v>2</v>
      </c>
      <c r="J12" s="3" t="str">
        <f t="shared" si="2"/>
        <v>Переведен</v>
      </c>
      <c r="K12" s="4" t="str">
        <f t="shared" si="3"/>
        <v>назначена</v>
      </c>
      <c r="L12" s="3">
        <f t="shared" si="4"/>
        <v>4000</v>
      </c>
    </row>
    <row r="13" spans="1:12" x14ac:dyDescent="0.25">
      <c r="A13" s="1">
        <v>7</v>
      </c>
      <c r="B13" s="1" t="s">
        <v>21</v>
      </c>
      <c r="C13" s="1">
        <v>2</v>
      </c>
      <c r="D13" s="1">
        <v>3</v>
      </c>
      <c r="E13" s="1">
        <v>2</v>
      </c>
      <c r="F13" s="1">
        <v>2</v>
      </c>
      <c r="G13" s="1">
        <v>3</v>
      </c>
      <c r="H13" s="3">
        <f t="shared" si="0"/>
        <v>2.4</v>
      </c>
      <c r="I13" s="3">
        <f t="shared" si="1"/>
        <v>13</v>
      </c>
      <c r="J13" s="3" t="str">
        <f t="shared" si="2"/>
        <v>Повторный курс</v>
      </c>
      <c r="K13" s="4" t="str">
        <f t="shared" si="3"/>
        <v>не назначена</v>
      </c>
      <c r="L13" s="3">
        <f t="shared" si="4"/>
        <v>0</v>
      </c>
    </row>
    <row r="14" spans="1:12" x14ac:dyDescent="0.25">
      <c r="A14" s="1">
        <v>8</v>
      </c>
      <c r="B14" s="1" t="s">
        <v>22</v>
      </c>
      <c r="C14" s="1">
        <v>2</v>
      </c>
      <c r="D14" s="1">
        <v>3</v>
      </c>
      <c r="E14" s="1">
        <v>4</v>
      </c>
      <c r="F14" s="1">
        <v>5</v>
      </c>
      <c r="G14" s="1">
        <v>5</v>
      </c>
      <c r="H14" s="3">
        <f t="shared" si="0"/>
        <v>3.8</v>
      </c>
      <c r="I14" s="3">
        <f t="shared" si="1"/>
        <v>7</v>
      </c>
      <c r="J14" s="3" t="str">
        <f t="shared" si="2"/>
        <v>Переведен</v>
      </c>
      <c r="K14" s="4" t="str">
        <f t="shared" si="3"/>
        <v>назначена</v>
      </c>
      <c r="L14" s="3">
        <f t="shared" si="4"/>
        <v>4000</v>
      </c>
    </row>
    <row r="15" spans="1:12" x14ac:dyDescent="0.25">
      <c r="A15" s="1">
        <v>9</v>
      </c>
      <c r="B15" s="1" t="s">
        <v>23</v>
      </c>
      <c r="C15" s="1">
        <v>3</v>
      </c>
      <c r="D15" s="1">
        <v>2</v>
      </c>
      <c r="E15" s="1">
        <v>3</v>
      </c>
      <c r="F15" s="1">
        <v>3</v>
      </c>
      <c r="G15" s="1">
        <v>4</v>
      </c>
      <c r="H15" s="3">
        <f t="shared" si="0"/>
        <v>3</v>
      </c>
      <c r="I15" s="3">
        <f t="shared" si="1"/>
        <v>12</v>
      </c>
      <c r="J15" s="3" t="str">
        <f t="shared" si="2"/>
        <v>Переведен</v>
      </c>
      <c r="K15" s="4" t="str">
        <f t="shared" si="3"/>
        <v>не назначена</v>
      </c>
      <c r="L15" s="3">
        <f t="shared" si="4"/>
        <v>0</v>
      </c>
    </row>
    <row r="16" spans="1:12" x14ac:dyDescent="0.25">
      <c r="A16" s="1">
        <v>10</v>
      </c>
      <c r="B16" s="1" t="s">
        <v>24</v>
      </c>
      <c r="C16" s="1">
        <v>5</v>
      </c>
      <c r="D16" s="1">
        <v>4</v>
      </c>
      <c r="E16" s="1">
        <v>4</v>
      </c>
      <c r="F16" s="1">
        <v>3</v>
      </c>
      <c r="G16" s="1">
        <v>5</v>
      </c>
      <c r="H16" s="3">
        <f t="shared" si="0"/>
        <v>4.2</v>
      </c>
      <c r="I16" s="3">
        <f t="shared" si="1"/>
        <v>4</v>
      </c>
      <c r="J16" s="3" t="str">
        <f t="shared" si="2"/>
        <v>Переведен</v>
      </c>
      <c r="K16" s="4" t="str">
        <f t="shared" si="3"/>
        <v>назначена</v>
      </c>
      <c r="L16" s="3">
        <f t="shared" si="4"/>
        <v>4000</v>
      </c>
    </row>
    <row r="17" spans="1:12" x14ac:dyDescent="0.25">
      <c r="A17" s="1">
        <v>11</v>
      </c>
      <c r="B17" s="1" t="s">
        <v>25</v>
      </c>
      <c r="C17" s="1">
        <v>4</v>
      </c>
      <c r="D17" s="1">
        <v>3</v>
      </c>
      <c r="E17" s="1">
        <v>2</v>
      </c>
      <c r="F17" s="1">
        <v>4</v>
      </c>
      <c r="G17" s="1">
        <v>5</v>
      </c>
      <c r="H17" s="3">
        <f t="shared" si="0"/>
        <v>3.6</v>
      </c>
      <c r="I17" s="3">
        <f t="shared" si="1"/>
        <v>9</v>
      </c>
      <c r="J17" s="3" t="str">
        <f t="shared" si="2"/>
        <v>Переведен</v>
      </c>
      <c r="K17" s="4" t="str">
        <f t="shared" si="3"/>
        <v>назначена</v>
      </c>
      <c r="L17" s="3">
        <f t="shared" si="4"/>
        <v>4000</v>
      </c>
    </row>
    <row r="18" spans="1:12" x14ac:dyDescent="0.25">
      <c r="A18" s="1">
        <v>12</v>
      </c>
      <c r="B18" s="1" t="s">
        <v>26</v>
      </c>
      <c r="C18" s="1">
        <v>2</v>
      </c>
      <c r="D18" s="1">
        <v>2</v>
      </c>
      <c r="E18" s="1">
        <v>2</v>
      </c>
      <c r="F18" s="1">
        <v>3</v>
      </c>
      <c r="G18" s="1">
        <v>3</v>
      </c>
      <c r="H18" s="3">
        <f t="shared" si="0"/>
        <v>2.4</v>
      </c>
      <c r="I18" s="3">
        <f t="shared" si="1"/>
        <v>13</v>
      </c>
      <c r="J18" s="3" t="str">
        <f t="shared" si="2"/>
        <v>Повторный курс</v>
      </c>
      <c r="K18" s="4" t="str">
        <f t="shared" si="3"/>
        <v>не назначена</v>
      </c>
      <c r="L18" s="3">
        <f t="shared" si="4"/>
        <v>0</v>
      </c>
    </row>
    <row r="19" spans="1:12" x14ac:dyDescent="0.25">
      <c r="A19" s="1">
        <v>13</v>
      </c>
      <c r="B19" s="1" t="s">
        <v>27</v>
      </c>
      <c r="C19" s="1">
        <v>4</v>
      </c>
      <c r="D19" s="1">
        <v>3</v>
      </c>
      <c r="E19" s="1">
        <v>3</v>
      </c>
      <c r="F19" s="1">
        <v>4</v>
      </c>
      <c r="G19" s="1">
        <v>4</v>
      </c>
      <c r="H19" s="3">
        <f t="shared" si="0"/>
        <v>3.6</v>
      </c>
      <c r="I19" s="3">
        <f t="shared" si="1"/>
        <v>9</v>
      </c>
      <c r="J19" s="3" t="str">
        <f t="shared" si="2"/>
        <v>Переведен</v>
      </c>
      <c r="K19" s="4" t="str">
        <f t="shared" si="3"/>
        <v>назначена</v>
      </c>
      <c r="L19" s="3">
        <f t="shared" si="4"/>
        <v>4000</v>
      </c>
    </row>
    <row r="20" spans="1:12" x14ac:dyDescent="0.25">
      <c r="A20" s="1">
        <v>14</v>
      </c>
      <c r="B20" s="1" t="s">
        <v>28</v>
      </c>
      <c r="C20" s="1">
        <v>5</v>
      </c>
      <c r="D20" s="1">
        <v>5</v>
      </c>
      <c r="E20" s="1">
        <v>4</v>
      </c>
      <c r="F20" s="1">
        <v>4</v>
      </c>
      <c r="G20" s="1">
        <v>3</v>
      </c>
      <c r="H20" s="3">
        <f t="shared" si="0"/>
        <v>4.2</v>
      </c>
      <c r="I20" s="3">
        <f t="shared" si="1"/>
        <v>4</v>
      </c>
      <c r="J20" s="3" t="str">
        <f t="shared" si="2"/>
        <v>Переведен</v>
      </c>
      <c r="K20" s="4" t="str">
        <f t="shared" si="3"/>
        <v>назначена</v>
      </c>
      <c r="L20" s="3">
        <f t="shared" si="4"/>
        <v>4000</v>
      </c>
    </row>
    <row r="21" spans="1:12" x14ac:dyDescent="0.25">
      <c r="A21" s="1">
        <v>15</v>
      </c>
      <c r="B21" s="1" t="s">
        <v>29</v>
      </c>
      <c r="C21" s="1">
        <v>5</v>
      </c>
      <c r="D21" s="1">
        <v>5</v>
      </c>
      <c r="E21" s="1">
        <v>5</v>
      </c>
      <c r="F21" s="1">
        <v>5</v>
      </c>
      <c r="G21" s="1">
        <v>5</v>
      </c>
      <c r="H21" s="3">
        <f t="shared" si="0"/>
        <v>5</v>
      </c>
      <c r="I21" s="3">
        <f t="shared" si="1"/>
        <v>1</v>
      </c>
      <c r="J21" s="3" t="str">
        <f t="shared" si="2"/>
        <v>Переведен</v>
      </c>
      <c r="K21" s="4" t="str">
        <f t="shared" si="3"/>
        <v>назначена</v>
      </c>
      <c r="L21" s="3">
        <f t="shared" si="4"/>
        <v>4000</v>
      </c>
    </row>
    <row r="22" spans="1:12" ht="16.5" customHeight="1" x14ac:dyDescent="0.25">
      <c r="A22" s="9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5">
        <f>COUNTIF(K7:K21,"назначена")</f>
        <v>10</v>
      </c>
      <c r="L22" s="7">
        <f>SUMIF(K7:K21,"назначена",L7:L21)</f>
        <v>40000</v>
      </c>
    </row>
  </sheetData>
  <mergeCells count="1">
    <mergeCell ref="A22:J22"/>
  </mergeCells>
  <phoneticPr fontId="2" type="noConversion"/>
  <conditionalFormatting sqref="J7:J21">
    <cfRule type="containsText" dxfId="0" priority="2" operator="containsText" text="повторный курс">
      <formula>NOT(ISERROR(SEARCH("повторный курс",J7)))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Lesyona</dc:creator>
  <cp:lastModifiedBy>Lesyona</cp:lastModifiedBy>
  <dcterms:created xsi:type="dcterms:W3CDTF">2024-06-22T10:45:13Z</dcterms:created>
  <dcterms:modified xsi:type="dcterms:W3CDTF">2024-06-22T12:30:58Z</dcterms:modified>
</cp:coreProperties>
</file>