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NextCloud\Image Share\Информатика\П320\"/>
    </mc:Choice>
  </mc:AlternateContent>
  <xr:revisionPtr revIDLastSave="0" documentId="13_ncr:1_{FB2A1717-751B-4F3B-AC31-2333B3BD3A0B}" xr6:coauthVersionLast="47" xr6:coauthVersionMax="47" xr10:uidLastSave="{00000000-0000-0000-0000-000000000000}"/>
  <bookViews>
    <workbookView xWindow="-120" yWindow="-120" windowWidth="29040" windowHeight="15840" activeTab="2" xr2:uid="{98CDDF86-F4C4-4F0B-B3CC-AC1D3D317992}"/>
  </bookViews>
  <sheets>
    <sheet name="Задание 1" sheetId="1" r:id="rId1"/>
    <sheet name="Задание 2" sheetId="2" r:id="rId2"/>
    <sheet name="Задание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4" i="3"/>
  <c r="I5" i="3"/>
  <c r="H5" i="3"/>
  <c r="H6" i="3"/>
  <c r="H7" i="3"/>
  <c r="H8" i="3"/>
  <c r="H9" i="3"/>
  <c r="H10" i="3"/>
  <c r="H11" i="3"/>
  <c r="H12" i="3"/>
  <c r="H13" i="3"/>
  <c r="H4" i="3"/>
  <c r="D16" i="3"/>
  <c r="E16" i="3"/>
  <c r="F16" i="3"/>
  <c r="G16" i="3"/>
  <c r="C16" i="3"/>
  <c r="D15" i="3"/>
  <c r="E15" i="3"/>
  <c r="F15" i="3"/>
  <c r="G15" i="3"/>
  <c r="C15" i="3"/>
  <c r="G14" i="3"/>
  <c r="D14" i="3"/>
  <c r="E14" i="3"/>
  <c r="F14" i="3"/>
  <c r="C14" i="3"/>
  <c r="G5" i="3"/>
  <c r="G6" i="3"/>
  <c r="G7" i="3"/>
  <c r="G8" i="3"/>
  <c r="G9" i="3"/>
  <c r="G10" i="3"/>
  <c r="G11" i="3"/>
  <c r="G12" i="3"/>
  <c r="G13" i="3"/>
  <c r="G4" i="3"/>
  <c r="C12" i="2"/>
  <c r="C13" i="2"/>
  <c r="C14" i="2"/>
  <c r="C15" i="2"/>
  <c r="C16" i="2"/>
  <c r="C11" i="2"/>
  <c r="C3" i="2"/>
  <c r="C4" i="2"/>
  <c r="C5" i="2"/>
  <c r="C6" i="2"/>
  <c r="C7" i="2"/>
  <c r="C2" i="2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<sst xmlns="http://schemas.openxmlformats.org/spreadsheetml/2006/main" count="56" uniqueCount="38">
  <si>
    <t>ФИО учеников</t>
  </si>
  <si>
    <t>Сумма баллов</t>
  </si>
  <si>
    <t>Ранг</t>
  </si>
  <si>
    <t>Иванов С.Г.</t>
  </si>
  <si>
    <t>Петров В.П.</t>
  </si>
  <si>
    <t>Карлов М.М.</t>
  </si>
  <si>
    <t>Веткин Л.Г.</t>
  </si>
  <si>
    <t>Купчин В.Е.</t>
  </si>
  <si>
    <t>Сидоров М.Н.</t>
  </si>
  <si>
    <t>ФИО студентов</t>
  </si>
  <si>
    <t>Зачет</t>
  </si>
  <si>
    <t>Экзамен</t>
  </si>
  <si>
    <t>зачет</t>
  </si>
  <si>
    <t>незачет</t>
  </si>
  <si>
    <t>Баллы</t>
  </si>
  <si>
    <t>Результат</t>
  </si>
  <si>
    <t>Протокол соревнований по академической гребле</t>
  </si>
  <si>
    <t>Спортсмен 1</t>
  </si>
  <si>
    <t>Спортсмен 2</t>
  </si>
  <si>
    <t>Спортсмен 3</t>
  </si>
  <si>
    <t>Спортсмен 4</t>
  </si>
  <si>
    <t>Спортсмен 5</t>
  </si>
  <si>
    <t>Спортсмен 6</t>
  </si>
  <si>
    <t>Спортсмен 7</t>
  </si>
  <si>
    <t>Спортсмен 8</t>
  </si>
  <si>
    <t>Спортсмен 9</t>
  </si>
  <si>
    <t>Спортсмен 10</t>
  </si>
  <si>
    <t>Фамилия</t>
  </si>
  <si>
    <t>Номер участника</t>
  </si>
  <si>
    <t>1/16 финала</t>
  </si>
  <si>
    <t>1/8 финала</t>
  </si>
  <si>
    <t>1/4 финала</t>
  </si>
  <si>
    <t>1/2 финала</t>
  </si>
  <si>
    <t>Место</t>
  </si>
  <si>
    <t>Присвоение разряда</t>
  </si>
  <si>
    <t xml:space="preserve">Стреднее значение 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</si>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</sst>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charset val="204"/>
      <scheme val="minor"/>
    </font>
    <font>
      <b/>
      <sz val="11"/>
      <color theme="1"/>
      <name val="Century Gothic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entury Gothic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'Задание 3'!$G$3</c:f>
              <c:strCache>
                <c:ptCount val="1"/>
                <c:pt idx="0">
                  <c:v>Баллы</c:v>
                </c:pt>
              </c:strCache>
            </c:strRef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90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A-7FEC-4B93-AFF6-5939A654636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9-7FEC-4B93-AFF6-5939A654636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1-7FEC-4B93-AFF6-5939A654636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8-7FEC-4B93-AFF6-5939A654636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7-7FEC-4B93-AFF6-5939A654636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6-7FEC-4B93-AFF6-5939A654636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5-7FEC-4B93-AFF6-5939A654636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4-7FEC-4B93-AFF6-5939A654636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3-7FEC-4B93-AFF6-5939A654636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9050"/>
              </a:sp3d>
            </c:spPr>
            <c:extLst>
              <c:ext xmlns:c16="http://schemas.microsoft.com/office/drawing/2014/chart" uri="{C3380CC4-5D6E-409C-BE32-E72D297353CC}">
                <c16:uniqueId val="{00000002-7FEC-4B93-AFF6-5939A654636E}"/>
              </c:ext>
            </c:extLst>
          </c:dPt>
          <c:dLbls>
            <c:dLbl>
              <c:idx val="0"/>
              <c:layout>
                <c:manualLayout>
                  <c:x val="0.29577599282501749"/>
                  <c:y val="-4.6297084486060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C-4B93-AFF6-5939A654636E}"/>
                </c:ext>
              </c:extLst>
            </c:dLbl>
            <c:dLbl>
              <c:idx val="1"/>
              <c:layout>
                <c:manualLayout>
                  <c:x val="0.2503153980752406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C-4B93-AFF6-5939A654636E}"/>
                </c:ext>
              </c:extLst>
            </c:dLbl>
            <c:dLbl>
              <c:idx val="2"/>
              <c:layout>
                <c:manualLayout>
                  <c:x val="0.37577190414012318"/>
                  <c:y val="9.13421295311059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C-4B93-AFF6-5939A654636E}"/>
                </c:ext>
              </c:extLst>
            </c:dLbl>
            <c:dLbl>
              <c:idx val="3"/>
              <c:layout>
                <c:manualLayout>
                  <c:x val="0.34567245677204911"/>
                  <c:y val="-4.50450450450458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C-4B93-AFF6-5939A654636E}"/>
                </c:ext>
              </c:extLst>
            </c:dLbl>
            <c:dLbl>
              <c:idx val="4"/>
              <c:layout>
                <c:manualLayout>
                  <c:x val="0.32702066764267534"/>
                  <c:y val="-4.6297084486060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C-4B93-AFF6-5939A654636E}"/>
                </c:ext>
              </c:extLst>
            </c:dLbl>
            <c:dLbl>
              <c:idx val="5"/>
              <c:layout>
                <c:manualLayout>
                  <c:x val="0.2214702119521491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C-4B93-AFF6-5939A654636E}"/>
                </c:ext>
              </c:extLst>
            </c:dLbl>
            <c:dLbl>
              <c:idx val="6"/>
              <c:layout>
                <c:manualLayout>
                  <c:x val="0.3880862316833512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C-4B93-AFF6-5939A654636E}"/>
                </c:ext>
              </c:extLst>
            </c:dLbl>
            <c:dLbl>
              <c:idx val="7"/>
              <c:layout>
                <c:manualLayout>
                  <c:x val="0.40772326197918718"/>
                  <c:y val="-9.00900900900905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C-4B93-AFF6-5939A654636E}"/>
                </c:ext>
              </c:extLst>
            </c:dLbl>
            <c:dLbl>
              <c:idx val="8"/>
              <c:layout>
                <c:manualLayout>
                  <c:x val="0.2411828521434820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C-4B93-AFF6-5939A654636E}"/>
                </c:ext>
              </c:extLst>
            </c:dLbl>
            <c:dLbl>
              <c:idx val="9"/>
              <c:layout>
                <c:manualLayout>
                  <c:x val="0.3692575739590340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C-4B93-AFF6-5939A6546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'Задание 3'!$A$4:$A$13</c:f>
              <c:strCache>
                <c:ptCount val="10"/>
                <c:pt idx="0">
                  <c:v>Спортсмен 1</c:v>
                </c:pt>
                <c:pt idx="1">
                  <c:v>Спортсмен 2</c:v>
                </c:pt>
                <c:pt idx="2">
                  <c:v>Спортсмен 3</c:v>
                </c:pt>
                <c:pt idx="3">
                  <c:v>Спортсмен 4</c:v>
                </c:pt>
                <c:pt idx="4">
                  <c:v>Спортсмен 5</c:v>
                </c:pt>
                <c:pt idx="5">
                  <c:v>Спортсмен 6</c:v>
                </c:pt>
                <c:pt idx="6">
                  <c:v>Спортсмен 7</c:v>
                </c:pt>
                <c:pt idx="7">
                  <c:v>Спортсмен 8</c:v>
                </c:pt>
                <c:pt idx="8">
                  <c:v>Спортсмен 9</c:v>
                </c:pt>
                <c:pt idx="9">
                  <c:v>Спортсмен 10</c:v>
                </c:pt>
              </c:strCache>
            </c:strRef>
          </c:cat>
          <c:val>
            <c:numRef>
              <c:f>'Задание 3'!$G$4:$G$13</c:f>
              <c:numCache>
                <c:formatCode>General</c:formatCode>
                <c:ptCount val="10"/>
                <c:pt idx="0">
                  <c:v>200</c:v>
                </c:pt>
                <c:pt idx="1">
                  <c:v>166</c:v>
                </c:pt>
                <c:pt idx="2">
                  <c:v>255</c:v>
                </c:pt>
                <c:pt idx="3">
                  <c:v>230</c:v>
                </c:pt>
                <c:pt idx="4">
                  <c:v>207</c:v>
                </c:pt>
                <c:pt idx="5">
                  <c:v>138</c:v>
                </c:pt>
                <c:pt idx="6">
                  <c:v>259</c:v>
                </c:pt>
                <c:pt idx="7">
                  <c:v>274</c:v>
                </c:pt>
                <c:pt idx="8">
                  <c:v>161</c:v>
                </c:pt>
                <c:pt idx="9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C-4B93-AFF6-5939A6546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10"/>
        <c:axId val="1515158416"/>
        <c:axId val="1515155056"/>
      </c:barChart>
      <c:catAx>
        <c:axId val="151515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5155056"/>
        <c:crosses val="autoZero"/>
        <c:auto val="1"/>
        <c:lblAlgn val="ctr"/>
        <c:lblOffset val="100"/>
        <c:noMultiLvlLbl val="0"/>
      </c:catAx>
      <c:valAx>
        <c:axId val="151515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51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3'!$H$3</c:f>
              <c:strCache>
                <c:ptCount val="1"/>
                <c:pt idx="0">
                  <c:v>Место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'Задание 3'!$A$4:$B$13</c15:sqref>
                  </c15:fullRef>
                  <c15:levelRef>
                    <c15:sqref>'Задание 3'!$A$4:$A$13</c15:sqref>
                  </c15:levelRef>
                </c:ext>
              </c:extLst>
              <c:f>'Задание 3'!$A$4:$A$13</c:f>
              <c:strCache>
                <c:ptCount val="10"/>
                <c:pt idx="0">
                  <c:v>Спортсмен 1</c:v>
                </c:pt>
                <c:pt idx="1">
                  <c:v>Спортсмен 2</c:v>
                </c:pt>
                <c:pt idx="2">
                  <c:v>Спортсмен 3</c:v>
                </c:pt>
                <c:pt idx="3">
                  <c:v>Спортсмен 4</c:v>
                </c:pt>
                <c:pt idx="4">
                  <c:v>Спортсмен 5</c:v>
                </c:pt>
                <c:pt idx="5">
                  <c:v>Спортсмен 6</c:v>
                </c:pt>
                <c:pt idx="6">
                  <c:v>Спортсмен 7</c:v>
                </c:pt>
                <c:pt idx="7">
                  <c:v>Спортсмен 8</c:v>
                </c:pt>
                <c:pt idx="8">
                  <c:v>Спортсмен 9</c:v>
                </c:pt>
                <c:pt idx="9">
                  <c:v>Спортсмен 10</c:v>
                </c:pt>
              </c:strCache>
            </c:strRef>
          </c:cat>
          <c:val>
            <c:numRef>
              <c:f>'Задание 3'!$H$4:$H$13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1-4092-8647-77765BED62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724379328"/>
        <c:axId val="724377888"/>
      </c:barChart>
      <c:catAx>
        <c:axId val="7243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4377888"/>
        <c:crosses val="autoZero"/>
        <c:auto val="1"/>
        <c:lblAlgn val="ctr"/>
        <c:lblOffset val="100"/>
        <c:noMultiLvlLbl val="0"/>
      </c:catAx>
      <c:valAx>
        <c:axId val="7243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4379328"/>
        <c:crosses val="autoZero"/>
        <c:crossBetween val="between"/>
      </c:valAx>
      <c:spPr>
        <a:solidFill>
          <a:schemeClr val="bg1"/>
        </a:solidFill>
        <a:ln>
          <a:solidFill>
            <a:srgbClr val="00B0F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17</xdr:row>
      <xdr:rowOff>90487</xdr:rowOff>
    </xdr:from>
    <xdr:to>
      <xdr:col>8</xdr:col>
      <xdr:colOff>1000126</xdr:colOff>
      <xdr:row>30</xdr:row>
      <xdr:rowOff>185737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E1A2BA7-F8C6-AA22-DEC7-ED5D74233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276224</xdr:colOff>
      <xdr:row>31</xdr:row>
      <xdr:rowOff>204786</xdr:rowOff>
    </xdr:from>
    <xdr:to>
      <xdr:col>8</xdr:col>
      <xdr:colOff>1000124</xdr:colOff>
      <xdr:row>48</xdr:row>
      <xdr:rowOff>190499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9A426C1-19E8-0609-24BF-E021E2D8C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Цитаты">
  <a:themeElements>
    <a:clrScheme name="Цитаты">
      <a:dk1>
        <a:sysClr val="windowText" lastClr="000000"/>
      </a:dk1>
      <a:lt1>
        <a:sysClr val="window" lastClr="FFFFFF"/>
      </a:lt1>
      <a:dk2>
        <a:srgbClr val="212121"/>
      </a:dk2>
      <a:lt2>
        <a:srgbClr val="636363"/>
      </a:lt2>
      <a:accent1>
        <a:srgbClr val="00C6BB"/>
      </a:accent1>
      <a:accent2>
        <a:srgbClr val="6FEBA0"/>
      </a:accent2>
      <a:accent3>
        <a:srgbClr val="B6DF5E"/>
      </a:accent3>
      <a:accent4>
        <a:srgbClr val="EFB251"/>
      </a:accent4>
      <a:accent5>
        <a:srgbClr val="EF755F"/>
      </a:accent5>
      <a:accent6>
        <a:srgbClr val="ED515C"/>
      </a:accent6>
      <a:hlink>
        <a:srgbClr val="8F8F8F"/>
      </a:hlink>
      <a:folHlink>
        <a:srgbClr val="A5A5A5"/>
      </a:folHlink>
    </a:clrScheme>
    <a:fontScheme name="Цитаты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Цитаты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A5D9-E390-4F81-949A-ECB5EA5443A0}">
  <dimension ref="A1:C7"/>
  <sheetViews>
    <sheetView workbookViewId="0">
      <selection activeCell="C2" sqref="C2"/>
    </sheetView>
  </sheetViews>
  <sheetFormatPr defaultRowHeight="16.5" x14ac:dyDescent="0.3"/>
  <cols>
    <col min="1" max="1" width="21.5" customWidth="1"/>
    <col min="2" max="2" width="16.5" customWidth="1"/>
    <col min="3" max="3" width="13.5" customWidth="1"/>
  </cols>
  <sheetData>
    <row r="1" spans="1:3" ht="37.5" customHeight="1" x14ac:dyDescent="0.3">
      <c r="A1" s="3" t="s">
        <v>0</v>
      </c>
      <c r="B1" s="3" t="s">
        <v>1</v>
      </c>
      <c r="C1" s="3" t="s">
        <v>2</v>
      </c>
    </row>
    <row r="2" spans="1:3" ht="20.100000000000001" customHeight="1" x14ac:dyDescent="0.3">
      <c r="A2" s="2" t="s">
        <v>3</v>
      </c>
      <c r="B2" s="4">
        <v>67</v>
      </c>
      <c r="C2" s="4">
        <f>RANK(B2,$B$2:$B$7,0)</f>
        <v>2</v>
      </c>
    </row>
    <row r="3" spans="1:3" ht="20.100000000000001" customHeight="1" x14ac:dyDescent="0.3">
      <c r="A3" s="2" t="s">
        <v>4</v>
      </c>
      <c r="B3" s="4">
        <v>25</v>
      </c>
      <c r="C3" s="4">
        <f t="shared" ref="C3:C7" si="0">RANK(B3,$B$2:$B$7,0)</f>
        <v>6</v>
      </c>
    </row>
    <row r="4" spans="1:3" ht="20.100000000000001" customHeight="1" x14ac:dyDescent="0.3">
      <c r="A4" s="2" t="s">
        <v>5</v>
      </c>
      <c r="B4" s="4">
        <v>88</v>
      </c>
      <c r="C4" s="4">
        <f t="shared" si="0"/>
        <v>1</v>
      </c>
    </row>
    <row r="5" spans="1:3" ht="20.100000000000001" customHeight="1" x14ac:dyDescent="0.3">
      <c r="A5" s="2" t="s">
        <v>6</v>
      </c>
      <c r="B5" s="4">
        <v>41</v>
      </c>
      <c r="C5" s="4">
        <f t="shared" si="0"/>
        <v>4</v>
      </c>
    </row>
    <row r="6" spans="1:3" ht="20.100000000000001" customHeight="1" x14ac:dyDescent="0.3">
      <c r="A6" s="2" t="s">
        <v>7</v>
      </c>
      <c r="B6" s="4">
        <v>67</v>
      </c>
      <c r="C6" s="4">
        <f t="shared" si="0"/>
        <v>2</v>
      </c>
    </row>
    <row r="7" spans="1:3" ht="20.100000000000001" customHeight="1" x14ac:dyDescent="0.3">
      <c r="A7" s="2" t="s">
        <v>8</v>
      </c>
      <c r="B7" s="4">
        <v>41</v>
      </c>
      <c r="C7" s="4">
        <f t="shared" si="0"/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42B01-B33B-4FF3-8EF7-6DD2ECD765E5}">
  <dimension ref="A1:C16"/>
  <sheetViews>
    <sheetView workbookViewId="0">
      <selection activeCell="C11" sqref="C11"/>
    </sheetView>
  </sheetViews>
  <sheetFormatPr defaultRowHeight="16.5" x14ac:dyDescent="0.3"/>
  <cols>
    <col min="1" max="1" width="21.5" customWidth="1"/>
    <col min="2" max="2" width="16.5" customWidth="1"/>
    <col min="3" max="3" width="22.5" customWidth="1"/>
  </cols>
  <sheetData>
    <row r="1" spans="1:3" ht="37.5" customHeight="1" x14ac:dyDescent="0.3">
      <c r="A1" s="3" t="s">
        <v>9</v>
      </c>
      <c r="B1" s="3" t="s">
        <v>10</v>
      </c>
      <c r="C1" s="3" t="s">
        <v>11</v>
      </c>
    </row>
    <row r="2" spans="1:3" ht="20.100000000000001" customHeight="1" x14ac:dyDescent="0.3">
      <c r="A2" s="2" t="s">
        <v>3</v>
      </c>
      <c r="B2" s="4" t="s">
        <v>12</v>
      </c>
      <c r="C2" s="4" t="str">
        <f>IF(B2="зачет","допущен","не допущен")</f>
        <v>допущен</v>
      </c>
    </row>
    <row r="3" spans="1:3" ht="20.100000000000001" customHeight="1" x14ac:dyDescent="0.3">
      <c r="A3" s="2" t="s">
        <v>4</v>
      </c>
      <c r="B3" s="4" t="s">
        <v>12</v>
      </c>
      <c r="C3" s="4" t="str">
        <f t="shared" ref="C3:C7" si="0">IF(B3="зачет","допущен","не допущен")</f>
        <v>допущен</v>
      </c>
    </row>
    <row r="4" spans="1:3" ht="20.100000000000001" customHeight="1" x14ac:dyDescent="0.3">
      <c r="A4" s="2" t="s">
        <v>5</v>
      </c>
      <c r="B4" s="4" t="s">
        <v>13</v>
      </c>
      <c r="C4" s="4" t="str">
        <f t="shared" si="0"/>
        <v>не допущен</v>
      </c>
    </row>
    <row r="5" spans="1:3" ht="20.100000000000001" customHeight="1" x14ac:dyDescent="0.3">
      <c r="A5" s="2" t="s">
        <v>6</v>
      </c>
      <c r="B5" s="4" t="s">
        <v>12</v>
      </c>
      <c r="C5" s="4" t="str">
        <f t="shared" si="0"/>
        <v>допущен</v>
      </c>
    </row>
    <row r="6" spans="1:3" ht="20.100000000000001" customHeight="1" x14ac:dyDescent="0.3">
      <c r="A6" s="2" t="s">
        <v>7</v>
      </c>
      <c r="B6" s="4" t="s">
        <v>13</v>
      </c>
      <c r="C6" s="4" t="str">
        <f t="shared" si="0"/>
        <v>не допущен</v>
      </c>
    </row>
    <row r="7" spans="1:3" ht="20.100000000000001" customHeight="1" x14ac:dyDescent="0.3">
      <c r="A7" s="2" t="s">
        <v>8</v>
      </c>
      <c r="B7" s="4" t="s">
        <v>12</v>
      </c>
      <c r="C7" s="4" t="str">
        <f t="shared" si="0"/>
        <v>допущен</v>
      </c>
    </row>
    <row r="10" spans="1:3" x14ac:dyDescent="0.3">
      <c r="A10" s="3" t="s">
        <v>9</v>
      </c>
      <c r="B10" s="3" t="s">
        <v>14</v>
      </c>
      <c r="C10" s="3" t="s">
        <v>15</v>
      </c>
    </row>
    <row r="11" spans="1:3" x14ac:dyDescent="0.3">
      <c r="A11" s="2" t="s">
        <v>3</v>
      </c>
      <c r="B11" s="4">
        <v>5</v>
      </c>
      <c r="C11" s="4" t="str">
        <f>IF(B11=5,"отлично",IF(B11=4,"хорошо",IF(B11=3,"удовлетворительно","неудовлетворительно")))</f>
        <v>отлично</v>
      </c>
    </row>
    <row r="12" spans="1:3" x14ac:dyDescent="0.3">
      <c r="A12" s="2" t="s">
        <v>4</v>
      </c>
      <c r="B12" s="4">
        <v>2</v>
      </c>
      <c r="C12" s="4" t="str">
        <f t="shared" ref="C12:C16" si="1">IF(B12=5,"отлично",IF(B12=4,"хорошо",IF(B12=3,"удовлетворительно","неудовлетворительно")))</f>
        <v>неудовлетворительно</v>
      </c>
    </row>
    <row r="13" spans="1:3" x14ac:dyDescent="0.3">
      <c r="A13" s="2" t="s">
        <v>5</v>
      </c>
      <c r="B13" s="4">
        <v>5</v>
      </c>
      <c r="C13" s="4" t="str">
        <f t="shared" si="1"/>
        <v>отлично</v>
      </c>
    </row>
    <row r="14" spans="1:3" x14ac:dyDescent="0.3">
      <c r="A14" s="2" t="s">
        <v>6</v>
      </c>
      <c r="B14" s="4">
        <v>3</v>
      </c>
      <c r="C14" s="4" t="str">
        <f t="shared" si="1"/>
        <v>удовлетворительно</v>
      </c>
    </row>
    <row r="15" spans="1:3" x14ac:dyDescent="0.3">
      <c r="A15" s="2" t="s">
        <v>7</v>
      </c>
      <c r="B15" s="4">
        <v>4</v>
      </c>
      <c r="C15" s="4" t="str">
        <f t="shared" si="1"/>
        <v>хорошо</v>
      </c>
    </row>
    <row r="16" spans="1:3" x14ac:dyDescent="0.3">
      <c r="A16" s="2" t="s">
        <v>8</v>
      </c>
      <c r="B16" s="4">
        <v>3</v>
      </c>
      <c r="C16" s="4" t="str">
        <f t="shared" si="1"/>
        <v>удовлетворительно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CEBD-58E1-43CD-ADC6-58B507C9ED49}">
  <dimension ref="A1:J16"/>
  <sheetViews>
    <sheetView tabSelected="1" workbookViewId="0">
      <selection activeCell="M39" sqref="M39"/>
    </sheetView>
  </sheetViews>
  <sheetFormatPr defaultRowHeight="16.5" x14ac:dyDescent="0.3"/>
  <cols>
    <col min="1" max="1" width="20.25" customWidth="1"/>
    <col min="2" max="2" width="11.625" customWidth="1"/>
    <col min="3" max="6" width="9.5" customWidth="1"/>
    <col min="9" max="9" width="13.5" customWidth="1"/>
  </cols>
  <sheetData>
    <row r="1" spans="1:10" ht="18.75" x14ac:dyDescent="0.3">
      <c r="A1" s="5" t="s">
        <v>16</v>
      </c>
    </row>
    <row r="2" spans="1:10" ht="18.75" x14ac:dyDescent="0.3">
      <c r="A2" s="5"/>
    </row>
    <row r="3" spans="1:10" ht="37.5" customHeight="1" thickBot="1" x14ac:dyDescent="0.35">
      <c r="A3" s="13" t="s">
        <v>27</v>
      </c>
      <c r="B3" s="13" t="s">
        <v>28</v>
      </c>
      <c r="C3" s="13" t="s">
        <v>29</v>
      </c>
      <c r="D3" s="13" t="s">
        <v>30</v>
      </c>
      <c r="E3" s="13" t="s">
        <v>31</v>
      </c>
      <c r="F3" s="13" t="s">
        <v>32</v>
      </c>
      <c r="G3" s="6" t="s">
        <v>14</v>
      </c>
      <c r="H3" s="6" t="s">
        <v>33</v>
      </c>
      <c r="I3" s="6" t="s">
        <v>34</v>
      </c>
      <c r="J3" s="7"/>
    </row>
    <row r="4" spans="1:10" ht="20.100000000000001" customHeight="1" x14ac:dyDescent="0.3">
      <c r="A4" s="17" t="s">
        <v>17</v>
      </c>
      <c r="B4" s="18">
        <v>1</v>
      </c>
      <c r="C4" s="18">
        <v>56</v>
      </c>
      <c r="D4" s="19">
        <v>54</v>
      </c>
      <c r="E4" s="19">
        <v>67</v>
      </c>
      <c r="F4" s="20">
        <v>23</v>
      </c>
      <c r="G4" s="12">
        <f>SUM(C4:F4)</f>
        <v>200</v>
      </c>
      <c r="H4" s="10">
        <f>RANK(G4,$G$4:$G$13,0)</f>
        <v>7</v>
      </c>
      <c r="I4" s="4" t="str">
        <f t="shared" ref="I4:I13" si="0">IF(H4=1,"КМС",IF(H4=2,"1 взрослый",IF(H4=3,"2 взрослый",IF(H4=4,"2 взрослый",IF(H4=5,"2 взрослый",IF(H4=6,"2 взрослый","3 взрослый"))))))</f>
        <v>3 взрослый</v>
      </c>
    </row>
    <row r="5" spans="1:10" ht="20.100000000000001" customHeight="1" x14ac:dyDescent="0.3">
      <c r="A5" s="21" t="s">
        <v>18</v>
      </c>
      <c r="B5" s="4">
        <v>2</v>
      </c>
      <c r="C5" s="4">
        <v>35</v>
      </c>
      <c r="D5" s="9">
        <v>65</v>
      </c>
      <c r="E5" s="9">
        <v>23</v>
      </c>
      <c r="F5" s="22">
        <v>43</v>
      </c>
      <c r="G5" s="12">
        <f t="shared" ref="G5:G13" si="1">SUM(C5:F5)</f>
        <v>166</v>
      </c>
      <c r="H5" s="10">
        <f t="shared" ref="H5:H13" si="2">RANK(G5,$G$4:$G$13,0)</f>
        <v>8</v>
      </c>
      <c r="I5" s="4" t="str">
        <f t="shared" si="0"/>
        <v>3 взрослый</v>
      </c>
    </row>
    <row r="6" spans="1:10" ht="20.100000000000001" customHeight="1" x14ac:dyDescent="0.3">
      <c r="A6" s="21" t="s">
        <v>19</v>
      </c>
      <c r="B6" s="4">
        <v>3</v>
      </c>
      <c r="C6" s="4">
        <v>78</v>
      </c>
      <c r="D6" s="9">
        <v>56</v>
      </c>
      <c r="E6" s="9">
        <v>46</v>
      </c>
      <c r="F6" s="22">
        <v>75</v>
      </c>
      <c r="G6" s="12">
        <f t="shared" si="1"/>
        <v>255</v>
      </c>
      <c r="H6" s="10">
        <f t="shared" si="2"/>
        <v>3</v>
      </c>
      <c r="I6" s="4" t="str">
        <f t="shared" si="0"/>
        <v>2 взрослый</v>
      </c>
    </row>
    <row r="7" spans="1:10" ht="20.100000000000001" customHeight="1" x14ac:dyDescent="0.3">
      <c r="A7" s="21" t="s">
        <v>20</v>
      </c>
      <c r="B7" s="4">
        <v>4</v>
      </c>
      <c r="C7" s="4">
        <v>54</v>
      </c>
      <c r="D7" s="9">
        <v>65</v>
      </c>
      <c r="E7" s="9">
        <v>54</v>
      </c>
      <c r="F7" s="22">
        <v>57</v>
      </c>
      <c r="G7" s="12">
        <f t="shared" si="1"/>
        <v>230</v>
      </c>
      <c r="H7" s="10">
        <f t="shared" si="2"/>
        <v>5</v>
      </c>
      <c r="I7" s="4" t="str">
        <f t="shared" si="0"/>
        <v>2 взрослый</v>
      </c>
    </row>
    <row r="8" spans="1:10" ht="20.100000000000001" customHeight="1" x14ac:dyDescent="0.3">
      <c r="A8" s="21" t="s">
        <v>21</v>
      </c>
      <c r="B8" s="4">
        <v>5</v>
      </c>
      <c r="C8" s="4">
        <v>46</v>
      </c>
      <c r="D8" s="9">
        <v>43</v>
      </c>
      <c r="E8" s="9">
        <v>65</v>
      </c>
      <c r="F8" s="22">
        <v>53</v>
      </c>
      <c r="G8" s="12">
        <f t="shared" si="1"/>
        <v>207</v>
      </c>
      <c r="H8" s="10">
        <f t="shared" si="2"/>
        <v>6</v>
      </c>
      <c r="I8" s="4" t="str">
        <f t="shared" si="0"/>
        <v>2 взрослый</v>
      </c>
    </row>
    <row r="9" spans="1:10" ht="20.100000000000001" customHeight="1" x14ac:dyDescent="0.3">
      <c r="A9" s="21" t="s">
        <v>22</v>
      </c>
      <c r="B9" s="4">
        <v>6</v>
      </c>
      <c r="C9" s="4">
        <v>25</v>
      </c>
      <c r="D9" s="9">
        <v>35</v>
      </c>
      <c r="E9" s="9">
        <v>54</v>
      </c>
      <c r="F9" s="22">
        <v>24</v>
      </c>
      <c r="G9" s="12">
        <f t="shared" si="1"/>
        <v>138</v>
      </c>
      <c r="H9" s="10">
        <f t="shared" si="2"/>
        <v>10</v>
      </c>
      <c r="I9" s="4" t="str">
        <f t="shared" si="0"/>
        <v>3 взрослый</v>
      </c>
    </row>
    <row r="10" spans="1:10" ht="20.100000000000001" customHeight="1" x14ac:dyDescent="0.3">
      <c r="A10" s="21" t="s">
        <v>23</v>
      </c>
      <c r="B10" s="4">
        <v>7</v>
      </c>
      <c r="C10" s="9">
        <v>54</v>
      </c>
      <c r="D10" s="9">
        <v>65</v>
      </c>
      <c r="E10" s="9">
        <v>76</v>
      </c>
      <c r="F10" s="22">
        <v>64</v>
      </c>
      <c r="G10" s="12">
        <f t="shared" si="1"/>
        <v>259</v>
      </c>
      <c r="H10" s="10">
        <f t="shared" si="2"/>
        <v>2</v>
      </c>
      <c r="I10" s="4" t="str">
        <f t="shared" si="0"/>
        <v>1 взрослый</v>
      </c>
    </row>
    <row r="11" spans="1:10" ht="20.100000000000001" customHeight="1" x14ac:dyDescent="0.3">
      <c r="A11" s="21" t="s">
        <v>24</v>
      </c>
      <c r="B11" s="4">
        <v>8</v>
      </c>
      <c r="C11" s="9">
        <v>77</v>
      </c>
      <c r="D11" s="9">
        <v>75</v>
      </c>
      <c r="E11" s="9">
        <v>35</v>
      </c>
      <c r="F11" s="22">
        <v>87</v>
      </c>
      <c r="G11" s="12">
        <f t="shared" si="1"/>
        <v>274</v>
      </c>
      <c r="H11" s="10">
        <f t="shared" si="2"/>
        <v>1</v>
      </c>
      <c r="I11" s="4" t="str">
        <f t="shared" si="0"/>
        <v>КМС</v>
      </c>
    </row>
    <row r="12" spans="1:10" ht="20.100000000000001" customHeight="1" x14ac:dyDescent="0.3">
      <c r="A12" s="21" t="s">
        <v>25</v>
      </c>
      <c r="B12" s="4">
        <v>9</v>
      </c>
      <c r="C12" s="9">
        <v>46</v>
      </c>
      <c r="D12" s="9">
        <v>35</v>
      </c>
      <c r="E12" s="9">
        <v>35</v>
      </c>
      <c r="F12" s="22">
        <v>45</v>
      </c>
      <c r="G12" s="12">
        <f t="shared" si="1"/>
        <v>161</v>
      </c>
      <c r="H12" s="10">
        <f t="shared" si="2"/>
        <v>9</v>
      </c>
      <c r="I12" s="4" t="str">
        <f t="shared" si="0"/>
        <v>3 взрослый</v>
      </c>
    </row>
    <row r="13" spans="1:10" ht="20.100000000000001" customHeight="1" thickBot="1" x14ac:dyDescent="0.35">
      <c r="A13" s="23" t="s">
        <v>26</v>
      </c>
      <c r="B13" s="24">
        <v>10</v>
      </c>
      <c r="C13" s="25">
        <v>87</v>
      </c>
      <c r="D13" s="25">
        <v>75</v>
      </c>
      <c r="E13" s="25">
        <v>46</v>
      </c>
      <c r="F13" s="26">
        <v>34</v>
      </c>
      <c r="G13" s="12">
        <f t="shared" si="1"/>
        <v>242</v>
      </c>
      <c r="H13" s="10">
        <f t="shared" si="2"/>
        <v>4</v>
      </c>
      <c r="I13" s="4" t="str">
        <f t="shared" si="0"/>
        <v>2 взрослый</v>
      </c>
    </row>
    <row r="14" spans="1:10" ht="20.100000000000001" customHeight="1" x14ac:dyDescent="0.3">
      <c r="A14" s="14" t="s">
        <v>35</v>
      </c>
      <c r="B14" s="15"/>
      <c r="C14" s="16">
        <f>AVERAGE(C4:C13)</f>
        <v>55.8</v>
      </c>
      <c r="D14" s="16">
        <f t="shared" ref="D14:F14" si="3">AVERAGE(D4:D13)</f>
        <v>56.8</v>
      </c>
      <c r="E14" s="16">
        <f t="shared" si="3"/>
        <v>50.1</v>
      </c>
      <c r="F14" s="16">
        <f t="shared" si="3"/>
        <v>50.5</v>
      </c>
      <c r="G14" s="10">
        <f>AVERAGE(G4:G13)</f>
        <v>213.2</v>
      </c>
      <c r="H14" s="11"/>
      <c r="I14" s="11"/>
    </row>
    <row r="15" spans="1:10" ht="20.100000000000001" customHeight="1" x14ac:dyDescent="0.3">
      <c r="A15" s="8" t="s">
        <v>36</v>
      </c>
      <c r="B15" s="1"/>
      <c r="C15" s="10">
        <f>MAX(C4:C13)</f>
        <v>87</v>
      </c>
      <c r="D15" s="10">
        <f t="shared" ref="D15:G15" si="4">MAX(D4:D13)</f>
        <v>75</v>
      </c>
      <c r="E15" s="10">
        <f t="shared" si="4"/>
        <v>76</v>
      </c>
      <c r="F15" s="10">
        <f t="shared" si="4"/>
        <v>87</v>
      </c>
      <c r="G15" s="10">
        <f t="shared" si="4"/>
        <v>274</v>
      </c>
      <c r="H15" s="11"/>
      <c r="I15" s="11"/>
    </row>
    <row r="16" spans="1:10" ht="20.100000000000001" customHeight="1" x14ac:dyDescent="0.3">
      <c r="A16" s="8" t="s">
        <v>37</v>
      </c>
      <c r="B16" s="1"/>
      <c r="C16" s="10">
        <f>MIN(C4:C13)</f>
        <v>25</v>
      </c>
      <c r="D16" s="10">
        <f t="shared" ref="D16:G16" si="5">MIN(D4:D13)</f>
        <v>35</v>
      </c>
      <c r="E16" s="10">
        <f t="shared" si="5"/>
        <v>23</v>
      </c>
      <c r="F16" s="10">
        <f t="shared" si="5"/>
        <v>23</v>
      </c>
      <c r="G16" s="10">
        <f t="shared" si="5"/>
        <v>138</v>
      </c>
      <c r="H16" s="11"/>
      <c r="I16" s="11"/>
    </row>
  </sheetData>
  <phoneticPr fontId="5" type="noConversion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Задание 2</vt:lpstr>
      <vt:lpstr>Задание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Lesyona</dc:creator>
  <cp:lastModifiedBy>Lesyona</cp:lastModifiedBy>
  <cp:lastPrinted>2024-06-21T21:07:41Z</cp:lastPrinted>
  <dcterms:created xsi:type="dcterms:W3CDTF">2024-06-21T20:30:55Z</dcterms:created>
  <dcterms:modified xsi:type="dcterms:W3CDTF">2024-06-22T10:42:43Z</dcterms:modified>
</cp:coreProperties>
</file>